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afisklaget.sharepoint.com/sites/Omsetning/Omsetning/FiskNytt/Excel-fil/"/>
    </mc:Choice>
  </mc:AlternateContent>
  <xr:revisionPtr revIDLastSave="422" documentId="8_{8A4C205C-4F89-4682-B60A-3EAB2593DE4C}" xr6:coauthVersionLast="47" xr6:coauthVersionMax="47" xr10:uidLastSave="{5816EA6D-7380-4235-BC50-2194DF7B9F74}"/>
  <bookViews>
    <workbookView xWindow="28680" yWindow="30" windowWidth="29040" windowHeight="15720" activeTab="3" xr2:uid="{E934761A-FA83-4A7F-86E1-183BD4005018}"/>
  </bookViews>
  <sheets>
    <sheet name="Tabeller fra Fisknytt" sheetId="1" r:id="rId1"/>
    <sheet name="Aktivitetsbarometeret" sheetId="2" r:id="rId2"/>
    <sheet name="Prisrapport" sheetId="4" r:id="rId3"/>
    <sheet name="Landingsoversik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4" i="3" s="1"/>
  <c r="A2" i="2"/>
  <c r="A5" i="2" s="1"/>
</calcChain>
</file>

<file path=xl/sharedStrings.xml><?xml version="1.0" encoding="utf-8"?>
<sst xmlns="http://schemas.openxmlformats.org/spreadsheetml/2006/main" count="829" uniqueCount="353">
  <si>
    <r>
      <t xml:space="preserve">Tabell 1: </t>
    </r>
    <r>
      <rPr>
        <sz val="11"/>
        <color theme="1"/>
        <rFont val="Open Sans"/>
        <scheme val="minor"/>
      </rPr>
      <t>Omsetning for norske båter fordelt pr fersk/fryst/tørket og pr fiskeslag.</t>
    </r>
  </si>
  <si>
    <r>
      <t xml:space="preserve">Tabell 2: </t>
    </r>
    <r>
      <rPr>
        <sz val="11"/>
        <color theme="1"/>
        <rFont val="Open Sans"/>
        <scheme val="minor"/>
      </rPr>
      <t>Omsetning av fersk torsk, A og ekstra kvalitet fra norske båter sammenlignet med samme uke i fjor. Fra redskapene garn, jukse, line og snurrevad. Eksklusiv restråstoff.</t>
    </r>
  </si>
  <si>
    <t>Fiskeslag/arter</t>
  </si>
  <si>
    <t>FERSK</t>
  </si>
  <si>
    <t>FROSSET</t>
  </si>
  <si>
    <t>Totalt</t>
  </si>
  <si>
    <t>Sone</t>
  </si>
  <si>
    <t>Rundvekt (kg)</t>
  </si>
  <si>
    <t>Pris Torsk SLUH (kr/kg)</t>
  </si>
  <si>
    <t>Rundvekt</t>
  </si>
  <si>
    <t>Beløp</t>
  </si>
  <si>
    <t>Øst-Finnmark</t>
  </si>
  <si>
    <t>TORSK</t>
  </si>
  <si>
    <t>Vest-Finnmark</t>
  </si>
  <si>
    <t>HYSE</t>
  </si>
  <si>
    <t>Troms</t>
  </si>
  <si>
    <t>REKE</t>
  </si>
  <si>
    <t>Vesterålen</t>
  </si>
  <si>
    <t>Lofoten/Salten</t>
  </si>
  <si>
    <t>SEI</t>
  </si>
  <si>
    <t>Helgeland</t>
  </si>
  <si>
    <t>BLÅKVEITE</t>
  </si>
  <si>
    <t>Nord-Trøndelag</t>
  </si>
  <si>
    <t>KONGEKRABBE</t>
  </si>
  <si>
    <t>Sør-Trøndelag</t>
  </si>
  <si>
    <t>UER</t>
  </si>
  <si>
    <t>Nordmøre</t>
  </si>
  <si>
    <t>Totalsum</t>
  </si>
  <si>
    <t>SNABELUER</t>
  </si>
  <si>
    <r>
      <t xml:space="preserve">Tabell 3. </t>
    </r>
    <r>
      <rPr>
        <sz val="11"/>
        <color theme="1"/>
        <rFont val="Open Sans"/>
        <scheme val="minor"/>
      </rPr>
      <t>Priser av fersk torsk per redskap, A og ekstra kvalitet fra norske båter, eksklusiv restråstoff.</t>
    </r>
  </si>
  <si>
    <t>KVEITE</t>
  </si>
  <si>
    <t>SJØKREPS</t>
  </si>
  <si>
    <t>KVITLANGE</t>
  </si>
  <si>
    <t>Garn</t>
  </si>
  <si>
    <t>Snurrevad</t>
  </si>
  <si>
    <t>Autoline</t>
  </si>
  <si>
    <t>Juksa</t>
  </si>
  <si>
    <t>Line</t>
  </si>
  <si>
    <t>BROSME</t>
  </si>
  <si>
    <t>LYR</t>
  </si>
  <si>
    <t>RØDSPETTE</t>
  </si>
  <si>
    <t>KAMSKJELL</t>
  </si>
  <si>
    <t>GRÅSTBIT</t>
  </si>
  <si>
    <t>BREIFLABB</t>
  </si>
  <si>
    <t>FLEKKSTBIT</t>
  </si>
  <si>
    <t>LOMRE</t>
  </si>
  <si>
    <t>LYSING</t>
  </si>
  <si>
    <t>STRANDSNEG</t>
  </si>
  <si>
    <t>PIGGHÅ</t>
  </si>
  <si>
    <r>
      <t xml:space="preserve">Tabell 4: </t>
    </r>
    <r>
      <rPr>
        <sz val="11"/>
        <color theme="1"/>
        <rFont val="Open Sans"/>
        <scheme val="minor"/>
      </rPr>
      <t>Omsetning av fersk sei, A og ekstra kvalitet fra norske båter sammenlignet med samme uke i fjor. Fra redskapene garn, jukse, line, snurrevad og not, eksklusiv restråstoff.</t>
    </r>
  </si>
  <si>
    <t>HVITTING</t>
  </si>
  <si>
    <t>Pris Sei SLUH (kr/kg)</t>
  </si>
  <si>
    <t>BLÅLANGE</t>
  </si>
  <si>
    <t>PIGGVAR</t>
  </si>
  <si>
    <t>SKATE USP</t>
  </si>
  <si>
    <r>
      <t>Tabell 5:</t>
    </r>
    <r>
      <rPr>
        <sz val="11"/>
        <color theme="1"/>
        <rFont val="Open Sans"/>
        <scheme val="minor"/>
      </rPr>
      <t xml:space="preserve"> Omsetning av fersk hyse, krokfanget, A og ekstra kvalitet fra norske båter sammenlignet med samme uke i fjor. Fra redskapene garn, jukse, line og snurrevad, eksklusiv restråstoff.</t>
    </r>
  </si>
  <si>
    <t>Pris Hyse SLUH (kr/kg)</t>
  </si>
  <si>
    <t>Omregnet til rundpriser, for NOR-fartøy, fersk, A og krokfanget kvalitet, hovedprodukter, uten etterbetaling</t>
  </si>
  <si>
    <t>Nr</t>
  </si>
  <si>
    <t>Produkt</t>
  </si>
  <si>
    <t>Beløp (NOK)</t>
  </si>
  <si>
    <t>Rundpris (kr/kg)</t>
  </si>
  <si>
    <t>Helgeland-Nordmøre</t>
  </si>
  <si>
    <t xml:space="preserve">Sted                </t>
  </si>
  <si>
    <t xml:space="preserve">Redskap             </t>
  </si>
  <si>
    <t xml:space="preserve"> Maks torsk</t>
  </si>
  <si>
    <t xml:space="preserve">  Maks hyse</t>
  </si>
  <si>
    <t xml:space="preserve">   Maks sei</t>
  </si>
  <si>
    <t xml:space="preserve">    Båt   </t>
  </si>
  <si>
    <t>BERLEVÅG</t>
  </si>
  <si>
    <t>ANDENES</t>
  </si>
  <si>
    <t>BALLSTAD</t>
  </si>
  <si>
    <t>BRØNNØYSUND</t>
  </si>
  <si>
    <t>DØNNA</t>
  </si>
  <si>
    <t>BÅTSFJORD</t>
  </si>
  <si>
    <t>MYRE I VESTERÅLEN</t>
  </si>
  <si>
    <t>FREDVANG</t>
  </si>
  <si>
    <t>BREIVIKBOTN</t>
  </si>
  <si>
    <t>SLENESET</t>
  </si>
  <si>
    <t>TRÆNA</t>
  </si>
  <si>
    <t>STRAUMSJØEN</t>
  </si>
  <si>
    <t>Nord Trøndelag</t>
  </si>
  <si>
    <t>RAMSTADLANDET</t>
  </si>
  <si>
    <t>RØRVIK</t>
  </si>
  <si>
    <t>HAVØYSUND</t>
  </si>
  <si>
    <t>MEHAMN</t>
  </si>
  <si>
    <t>Sør Trøndelag</t>
  </si>
  <si>
    <t>HONNINGSVÅG</t>
  </si>
  <si>
    <t>VANNAVALEN</t>
  </si>
  <si>
    <t>Teiner</t>
  </si>
  <si>
    <t>ROAN</t>
  </si>
  <si>
    <t>KAMØYVÆR</t>
  </si>
  <si>
    <t>SKJÅNES</t>
  </si>
  <si>
    <t>VADSØ</t>
  </si>
  <si>
    <t>NORDVÅGEN</t>
  </si>
  <si>
    <t>AVERØYA</t>
  </si>
  <si>
    <t>VARDØ</t>
  </si>
  <si>
    <t>SMØLA</t>
  </si>
  <si>
    <t>SVOLVÆR</t>
  </si>
  <si>
    <t>TUFJORD</t>
  </si>
  <si>
    <t>Art, størrelse, tilstand, kvalitet</t>
  </si>
  <si>
    <t>Minstepris</t>
  </si>
  <si>
    <t>Hittil i 2026</t>
  </si>
  <si>
    <t>Hittil i 2025</t>
  </si>
  <si>
    <t>Endring (%)</t>
  </si>
  <si>
    <t>NOR fartøy</t>
  </si>
  <si>
    <t>kr/kg</t>
  </si>
  <si>
    <t>Snittpris</t>
  </si>
  <si>
    <t>Rund-</t>
  </si>
  <si>
    <t>Snitt-</t>
  </si>
  <si>
    <t>(u/ etterbetaling &amp; kaisalg)</t>
  </si>
  <si>
    <t>(kg)</t>
  </si>
  <si>
    <t>vekt</t>
  </si>
  <si>
    <t>pris</t>
  </si>
  <si>
    <t>Torsk, 6,0+ kg, SLUH, A, fersk</t>
  </si>
  <si>
    <t>Torsk, 4,0-6,0 kg, SLUH, A, fersk</t>
  </si>
  <si>
    <t>Torsk, 2,5-4,0 kg, SLUH, A, fersk</t>
  </si>
  <si>
    <t>Torsk, 1,0-2,5 kg, SLUH, A, fersk</t>
  </si>
  <si>
    <t>Torsk, -1,0 kg, SLUH, A, fersk</t>
  </si>
  <si>
    <t>Torsk, 7,6+ kg, SLMH, A, fersk</t>
  </si>
  <si>
    <t>Torsk, 5,1-7,6 kg, SLMH, A, fersk</t>
  </si>
  <si>
    <t>Torsk, 3,2-5,1 kg, SLMH, A, fersk</t>
  </si>
  <si>
    <t>Torsk, 1,3-3,2 kg, SLMH, A, fersk</t>
  </si>
  <si>
    <t>Torsk, -1,3 kg, SLMH, A, fersk</t>
  </si>
  <si>
    <t>Torsk, 9,0+ kg, rund, A, fersk</t>
  </si>
  <si>
    <t>Torsk, 6,0-9,0 kg, rund, A, fersk</t>
  </si>
  <si>
    <t>Torsk, 3,7-6,0 kg, rund, A, fersk</t>
  </si>
  <si>
    <t>Torsk, 1,5-3,7 kg, rund, A, fersk</t>
  </si>
  <si>
    <t>Torsk, -1,5 kg, rund, A, fersk</t>
  </si>
  <si>
    <t>Torsk, 2,0+ kg, levende, A, fersk</t>
  </si>
  <si>
    <t>Torsk, -2,0 kg, levende, A, fersk</t>
  </si>
  <si>
    <t>Torsk, unspec, levende, A, fersk</t>
  </si>
  <si>
    <t>Sei, 2,3+ kg, SLUH, A, fersk</t>
  </si>
  <si>
    <t>Sei, 1,2-2,3 kg, SLUH, A, fersk</t>
  </si>
  <si>
    <t>Sei, -1,2 kg, SLUH, A, fersk</t>
  </si>
  <si>
    <t>Sei, 2,6+ kg, SLMH, A, fersk</t>
  </si>
  <si>
    <t>Sei, 1,3-2,6 kg, SLMH, A, fersk</t>
  </si>
  <si>
    <t>Sei, -1,3 kg, SLMH, A, fersk</t>
  </si>
  <si>
    <t>Sei, 3,1+ kg, rund, A, fersk</t>
  </si>
  <si>
    <t>Sei, 1,6-3,1 kg, rund, A, fersk</t>
  </si>
  <si>
    <t>Sei, -1,6 kg, rund, A, fersk</t>
  </si>
  <si>
    <t>Hyse, 0,8+ kg, SLUH, krokfanget, fersk</t>
  </si>
  <si>
    <t>Hyse, 0,8+ kg, SLUH, A, fersk</t>
  </si>
  <si>
    <t>Hyse, 0,98+ kg, SLMH, krokfanget, fersk</t>
  </si>
  <si>
    <t>Hyse, 0,98+ kg, SLMH, A, fersk</t>
  </si>
  <si>
    <t>Hyse, 1,1+ kg, rund, krokfanget, fersk</t>
  </si>
  <si>
    <t>Hyse, 1,1+ kg, rund, A, fersk</t>
  </si>
  <si>
    <t>Hyse, 1,1+ kg, levende, A, fersk</t>
  </si>
  <si>
    <t>Kongkr Han, 3,2+ kg, levende, A, fersk</t>
  </si>
  <si>
    <t>Kongkr Han, 2,2-3,2 kg, levende, A, fersk</t>
  </si>
  <si>
    <t>Kongkr han, 1,6-2,2 kg, levende, A, fersk</t>
  </si>
  <si>
    <t>Reke, unspec, rund, A, fersk kokt</t>
  </si>
  <si>
    <t>Reke, 321+ PCS, rund, A, fersk kokt</t>
  </si>
  <si>
    <t>Reke, 241-320PCS, rund, A, fersk kokt</t>
  </si>
  <si>
    <t>Reke, 191-240PCS, rund, A, fersk kokt</t>
  </si>
  <si>
    <t>Reke, 161-190PCS, rund, A, fersk kokt</t>
  </si>
  <si>
    <t>Reke, 121-160PCS, rund, A, fersk kokt</t>
  </si>
  <si>
    <t>Reke, 0-121PCS, rund, A, fersk kokt</t>
  </si>
  <si>
    <t>Blåkveite, 2,0+ kg, SLUH, A, fersk</t>
  </si>
  <si>
    <t>Blåkveite, 1,0-2,0 kg, SLUH, A, fersk</t>
  </si>
  <si>
    <t>Blåkveite, -1,0 kg, SLUH, A, fersk</t>
  </si>
  <si>
    <t>Blåkveite, 2,2+ kg, SLMH, A, fersk</t>
  </si>
  <si>
    <t>Blåkveite, 1,1-2,2 kg, SLMH, A, fersk</t>
  </si>
  <si>
    <t>Blåkveite, -1,1 kg, SLMH, A, fersk</t>
  </si>
  <si>
    <t>Blåkveite, 2,4+ kg, rund, A, fersk</t>
  </si>
  <si>
    <t>Blåkveite, 1,2-2,4 kg, rund, A, fersk</t>
  </si>
  <si>
    <t>Blåkveite, -1,2 kg, rund, A, fersk</t>
  </si>
  <si>
    <t>Brosme, 2,0+ kg, SLUH, A, fersk</t>
  </si>
  <si>
    <t>Brosme, 1,0-2,0 kg, SLUH, A, fersk</t>
  </si>
  <si>
    <t>Brosme, -1,0 kg, SLUH, A, fersk</t>
  </si>
  <si>
    <t>Brosme, 2,0+ kg, SLMH, A, fersk</t>
  </si>
  <si>
    <t>Brosme, 1,0-2,0 kg, SLMH, A, fersk</t>
  </si>
  <si>
    <t>Brosme, -1,0 kg, SLMH, A, fersk</t>
  </si>
  <si>
    <t>Brosme, 2,8+ kg, RUND, A, fersk</t>
  </si>
  <si>
    <t>Brosme, 1,4+ kg, RUND, A, fersk</t>
  </si>
  <si>
    <t>Brosme, -1,4 kg, RUND, A, fersk</t>
  </si>
  <si>
    <t>Lyr, 2,0+ kg, SLUH, A, fersk</t>
  </si>
  <si>
    <t>Lyr, 1,0-2,0 kg, SLUH, A, fersk</t>
  </si>
  <si>
    <t>Lyr, -1,0 kg, SLUH, A, fersk</t>
  </si>
  <si>
    <t>Kvitlange, 2,0+ kg, SLUH, A, fersk</t>
  </si>
  <si>
    <t>Kvitlange, 0,7-2 kg, SLUH, A, fersk</t>
  </si>
  <si>
    <t>Kvitlange, -0,7 kg, SLUH, A, fersk</t>
  </si>
  <si>
    <t>Fri pris</t>
  </si>
  <si>
    <t>Rognkjeks, unspec, rogn, A, fersk</t>
  </si>
  <si>
    <t>Rognkjeks, unspec, rund, A, fersk</t>
  </si>
  <si>
    <t>Flekkstbit, 3,0+ kg, SLUH, A, fersk</t>
  </si>
  <si>
    <t>Flekkstbit, 1,0-3,0 kg, SLUH, A, fersk</t>
  </si>
  <si>
    <t>Gråstbit, 1,0+ kg, SLUH, A, fersk</t>
  </si>
  <si>
    <t>Kveite, 60+ kg, SLUH, krokfanget, fersk</t>
  </si>
  <si>
    <t>Kveite, 40-60 kg, SLUH, krokfanget, fersk</t>
  </si>
  <si>
    <t>Kveite, 20-40 kg, SLUH, krokfanget, fersk</t>
  </si>
  <si>
    <t>Kveite, 5,3-20,0kg, SLUH, krokfanget, fersk</t>
  </si>
  <si>
    <t>Kveite, 60+ kg, SLUH, A, fersk</t>
  </si>
  <si>
    <t>Kveite, 40-60 kg, SLUH, A, fersk</t>
  </si>
  <si>
    <t>Kveite, 20-40 kg, SLUH, A, fersk</t>
  </si>
  <si>
    <t>Kveite, 5,3-20,0kg, SLUH, A, fersk</t>
  </si>
  <si>
    <t>Breiflabb, 4,0+ kg, SLUH, A, fersk</t>
  </si>
  <si>
    <t>Breiflabb, 1,0-4,0 kg, SLUH, A, fersk</t>
  </si>
  <si>
    <t>Breiflabb, -1,0 kg, SLUH, A, fersk</t>
  </si>
  <si>
    <t>Breiflabb, 8,0+ kg, SLMH, A, fersk</t>
  </si>
  <si>
    <t>Breiflabb, 4,0+ kg, SLMH, A, fersk</t>
  </si>
  <si>
    <t>Breiflabb, -4,0 kg, SLMH, A, fersk</t>
  </si>
  <si>
    <t>Uer, 0,5+ kg, SLUH, A, fersk</t>
  </si>
  <si>
    <t>Uer, 0,7+ kg, rund, A, fersk</t>
  </si>
  <si>
    <t>Uer, 0,3+ kg, J-kutt, A, fersk</t>
  </si>
  <si>
    <t>Uer, -0,3 kg, J-kutt, A, fersk</t>
  </si>
  <si>
    <t>Rødspette, 0,7+ kg, SLMH, A, fersk</t>
  </si>
  <si>
    <t>Rødspette, -0,7 kg, SLMH, A, fersk</t>
  </si>
  <si>
    <t>Lomre, 0,6+ kg, SLMH, A, fersk</t>
  </si>
  <si>
    <t>Lomre, -0,6 kg, SLMH, A, fersk</t>
  </si>
  <si>
    <t>Taskkr han, unspec, levende, A, fersk</t>
  </si>
  <si>
    <t>Taskkr ho, unspec, levende, A, fersk</t>
  </si>
  <si>
    <t>Torsk, 6,0+ kg, SLUH, A, frossen</t>
  </si>
  <si>
    <t>Torsk, 4,0-6,0 kg, SLUH, A, frossen</t>
  </si>
  <si>
    <t>Torsk, 2,5-4,0 kg, SLUH, A, frossen</t>
  </si>
  <si>
    <t>Torsk, 1,0-2,5 kg, SLUH, A, frossen</t>
  </si>
  <si>
    <t>Torsk, -1,0 kg, SLUH, A, frossen</t>
  </si>
  <si>
    <t>Torsk, unspec, filet MSB, A, frossen</t>
  </si>
  <si>
    <t>Torsk, unspec, filet USB, A, frossen</t>
  </si>
  <si>
    <t>Torsk, unspec, filet USMB, A, frossen</t>
  </si>
  <si>
    <t>Torsk, unspec, filet MSUB, A, frossen</t>
  </si>
  <si>
    <t>Sei, 2,3+ kg, SLUH, A, frossen</t>
  </si>
  <si>
    <t>Sei, 1,2-2,3 kg, SLUH, A, frossen</t>
  </si>
  <si>
    <t>Sei, -1,2 kg, SLUH, A, frossen</t>
  </si>
  <si>
    <t>Sei, unspec, filet USMB, A, frossen</t>
  </si>
  <si>
    <t>Sei, 1,2-2,3 kg, SLUHØ, A, frossen</t>
  </si>
  <si>
    <t>Sei, -1,2 kg, SLUHØ, A, frossen</t>
  </si>
  <si>
    <t>Hyse, 0,8+ kg, SLUH, krokfanget, frossen</t>
  </si>
  <si>
    <t>Hyse, 0,8+ kg, SLUH, A, frossen</t>
  </si>
  <si>
    <t>Hyse, -0,8 kg, SLUH, A, frossen</t>
  </si>
  <si>
    <t>Hyse, 0,8+ kg, J-kutt, A, frossen</t>
  </si>
  <si>
    <t>Hyse, -0,8 kg, J-kutt, A, frossen</t>
  </si>
  <si>
    <t>Hyse, unspec, filet MSB, A, frossen</t>
  </si>
  <si>
    <t>Hyse, unspec, filet USMB, A, frossen</t>
  </si>
  <si>
    <t>Blåkveite, -1,2 kg, rund, A, frossen</t>
  </si>
  <si>
    <t>Blåkveite, 2,0+ kg, J-kutt, A, frossen</t>
  </si>
  <si>
    <t>Blåkveite, 1,0-2,0 kg, J-kutt, A, frossen</t>
  </si>
  <si>
    <t>Blåkveite, -1,0 kg, J-kutt, A, frossen</t>
  </si>
  <si>
    <t>Blåkveite, 1,9+ kg, J-kutt USP, A, frossen</t>
  </si>
  <si>
    <t>Blåkveite, -1,9 kg, J-kutt USP, A, frossen</t>
  </si>
  <si>
    <t>Blåkveite, -1,0 kg, J-kutt USP, A, frossen</t>
  </si>
  <si>
    <t>Snøkrabbe, unspec, klør, A, frossen</t>
  </si>
  <si>
    <t>Snøkrabbe, unspec, klør, A, glasert</t>
  </si>
  <si>
    <t>Brosme, 2,0+ kg, SLUH, A, frossen</t>
  </si>
  <si>
    <t>Brosme, 1,0-2,0 kg, SLUH, A, frossen</t>
  </si>
  <si>
    <t>Brosme, -1,0 kg, SLUH, A, frossen</t>
  </si>
  <si>
    <t>Kvitlange, 2,0+ kg, SLUH, A, frossen</t>
  </si>
  <si>
    <t>Kvitlange, 0,7-2 kg, SLUH, A, frossen</t>
  </si>
  <si>
    <t>Kvitlange, -0,7 kg, SLUH, A, frossen</t>
  </si>
  <si>
    <t>Kvitlange, unspec, SLUH, A, frossen</t>
  </si>
  <si>
    <t>Flekkstbit, 3,0+ kg, SLUH, A, frossen</t>
  </si>
  <si>
    <t>Flekkstbit, 1,0-3,0 kg, SLUH, A, frossen</t>
  </si>
  <si>
    <t>Flekkstbit, unspec, SLUH, A, frossen</t>
  </si>
  <si>
    <t>Flekkstbit, unspec, filet USMB, A, frossen</t>
  </si>
  <si>
    <t>Kveite, 60+ kg, SLUH, krokfanget, frossen</t>
  </si>
  <si>
    <t>Kveite, 40-60 kg, SLUH, krokfanget, frossen</t>
  </si>
  <si>
    <t>Kveite, 20-40 kg, SLUH, krokfanget, frossen</t>
  </si>
  <si>
    <t>Kveite, 5,3-20kg, SLUH, krokfanget, frossen</t>
  </si>
  <si>
    <t>Kveite, 60+ kg, SLUH, A, frossen</t>
  </si>
  <si>
    <t>Kveite, 40-60 kg, SLUH, A, frossen</t>
  </si>
  <si>
    <t>Kveite, 20-40 kg, SLUH, A, frossen</t>
  </si>
  <si>
    <t>Kveite, 5,3-20kg, SLUH, A, frossen</t>
  </si>
  <si>
    <t>Uer, 0,5+ kg, SLUH, A, frossen</t>
  </si>
  <si>
    <t>Uer, unspec, SLUH, A, frossen</t>
  </si>
  <si>
    <t>Uer, -0,7 kg, rund, A, frossen</t>
  </si>
  <si>
    <t>Uer, unspec, rund, A, frossen</t>
  </si>
  <si>
    <t>Uer, 0,5+ kg, J-kutt, A, frossen</t>
  </si>
  <si>
    <t>Uer, 0,3+ kg, J-kutt, A, frossen</t>
  </si>
  <si>
    <t>Uer, unspec, J-kutt, A, frossen</t>
  </si>
  <si>
    <t>BODØ</t>
  </si>
  <si>
    <t>TASKEKRABBE</t>
  </si>
  <si>
    <t>TRONDHEIM</t>
  </si>
  <si>
    <t>MAKRELL</t>
  </si>
  <si>
    <t>STOKKSUND</t>
  </si>
  <si>
    <t>ÅRVIKSAND</t>
  </si>
  <si>
    <t>TUSTNA</t>
  </si>
  <si>
    <t>BOLGA</t>
  </si>
  <si>
    <t>LAUKVIK</t>
  </si>
  <si>
    <t>TØRKET</t>
  </si>
  <si>
    <t>BERGGYLT</t>
  </si>
  <si>
    <t>BERGNEBB</t>
  </si>
  <si>
    <t>KJØLLEFJORD</t>
  </si>
  <si>
    <t>(tom)</t>
  </si>
  <si>
    <t>SVARTNES</t>
  </si>
  <si>
    <t>SMØRFJORD</t>
  </si>
  <si>
    <t>SISTRANDA</t>
  </si>
  <si>
    <t>NORDNESØY</t>
  </si>
  <si>
    <t>VALLERSUND</t>
  </si>
  <si>
    <t>BOTNHAMN</t>
  </si>
  <si>
    <t>BLEIK</t>
  </si>
  <si>
    <t>FORSØL</t>
  </si>
  <si>
    <t>STØ</t>
  </si>
  <si>
    <t>HELLIGVÆR</t>
  </si>
  <si>
    <t>TROMVIK</t>
  </si>
  <si>
    <t>SØRVÆR</t>
  </si>
  <si>
    <t>LEINES</t>
  </si>
  <si>
    <t>RØDØY</t>
  </si>
  <si>
    <t>RØST</t>
  </si>
  <si>
    <t xml:space="preserve">  </t>
  </si>
  <si>
    <t>AKKARFJORD</t>
  </si>
  <si>
    <t>LURØY</t>
  </si>
  <si>
    <t>DYFJORD</t>
  </si>
  <si>
    <t>OLDERVIK</t>
  </si>
  <si>
    <t>SKJERVØY</t>
  </si>
  <si>
    <t>TORSVÅG</t>
  </si>
  <si>
    <t>SKARSVÅG</t>
  </si>
  <si>
    <t>Not</t>
  </si>
  <si>
    <t>ØKSFJORD</t>
  </si>
  <si>
    <t>USPES FISK</t>
  </si>
  <si>
    <t>SAMUELSBERG</t>
  </si>
  <si>
    <t>KIBERG</t>
  </si>
  <si>
    <t>BREKSTAD</t>
  </si>
  <si>
    <t>TROLLKRA</t>
  </si>
  <si>
    <t>VENGSØY</t>
  </si>
  <si>
    <t>SØRARNØY</t>
  </si>
  <si>
    <t>STORTARE</t>
  </si>
  <si>
    <t>STRANDKRAB</t>
  </si>
  <si>
    <t>GLASSVAR</t>
  </si>
  <si>
    <t xml:space="preserve">                       -  </t>
  </si>
  <si>
    <t>ENGELØYA</t>
  </si>
  <si>
    <t>SKÅRVÅGEN</t>
  </si>
  <si>
    <t>HASVIK</t>
  </si>
  <si>
    <t>SENJAHOPEN</t>
  </si>
  <si>
    <t>NAPP</t>
  </si>
  <si>
    <t>ANSNES</t>
  </si>
  <si>
    <t>NORDFOLD</t>
  </si>
  <si>
    <t>REINE</t>
  </si>
  <si>
    <t>Uke 39 2026</t>
  </si>
  <si>
    <t>BLÅSTBIT</t>
  </si>
  <si>
    <t>VASSILD</t>
  </si>
  <si>
    <t>ISGALT</t>
  </si>
  <si>
    <t>NESSEBY</t>
  </si>
  <si>
    <t>DJUPVIK I LYNGEN</t>
  </si>
  <si>
    <t>SØRKJOSEN</t>
  </si>
  <si>
    <t>GUTVIK</t>
  </si>
  <si>
    <t>Ruser</t>
  </si>
  <si>
    <t>Fisknytt uke 40 2026</t>
  </si>
  <si>
    <t xml:space="preserve"> Uke 40 2026 </t>
  </si>
  <si>
    <t>MAKRSTØRJ</t>
  </si>
  <si>
    <t>SPISSKATE</t>
  </si>
  <si>
    <t>KONGSNEGL</t>
  </si>
  <si>
    <t>HUMMER</t>
  </si>
  <si>
    <t>SANDFLYNDR</t>
  </si>
  <si>
    <t>PIGGSKATE</t>
  </si>
  <si>
    <t>Prisrapport fersk-omsetning uke 40</t>
  </si>
  <si>
    <t>Prisrapport fryst-omsetning uke 40</t>
  </si>
  <si>
    <t>GJESVÆR</t>
  </si>
  <si>
    <t>GRYLLEFJORD</t>
  </si>
  <si>
    <t>KVALØYVÅGEN</t>
  </si>
  <si>
    <t>SUND I LOFOTEN</t>
  </si>
  <si>
    <t>VÆRØY</t>
  </si>
  <si>
    <t>NESNA</t>
  </si>
  <si>
    <t>SELVÆR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</si>
</sst>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_(* #,##0_);_(* \(#,##0\);_(* &quot;-&quot;??_);_(@_)"/>
    <numFmt numFmtId="167" formatCode="_-* #,##0_-;\-* #,##0_-;_-* &quot;-&quot;??_-;_-@_-"/>
  </numFmts>
  <fonts count="39" x14ac:knownFonts="1"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8"/>
      <color theme="3"/>
      <name val="Open Sans Semibold"/>
      <family val="2"/>
      <scheme val="major"/>
    </font>
    <font>
      <b/>
      <sz val="15"/>
      <color theme="3"/>
      <name val="Open Sans"/>
      <family val="2"/>
      <scheme val="minor"/>
    </font>
    <font>
      <b/>
      <sz val="13"/>
      <color theme="3"/>
      <name val="Open Sans"/>
      <family val="2"/>
      <scheme val="minor"/>
    </font>
    <font>
      <b/>
      <sz val="11"/>
      <color theme="3"/>
      <name val="Open Sans"/>
      <family val="2"/>
      <scheme val="minor"/>
    </font>
    <font>
      <sz val="11"/>
      <color rgb="FF006100"/>
      <name val="Open Sans"/>
      <family val="2"/>
      <scheme val="minor"/>
    </font>
    <font>
      <sz val="11"/>
      <color rgb="FF9C0006"/>
      <name val="Open Sans"/>
      <family val="2"/>
      <scheme val="minor"/>
    </font>
    <font>
      <sz val="11"/>
      <color rgb="FF9C5700"/>
      <name val="Open Sans"/>
      <family val="2"/>
      <scheme val="minor"/>
    </font>
    <font>
      <sz val="11"/>
      <color rgb="FF3F3F76"/>
      <name val="Open Sans"/>
      <family val="2"/>
      <scheme val="minor"/>
    </font>
    <font>
      <b/>
      <sz val="11"/>
      <color rgb="FF3F3F3F"/>
      <name val="Open Sans"/>
      <family val="2"/>
      <scheme val="minor"/>
    </font>
    <font>
      <b/>
      <sz val="11"/>
      <color rgb="FFFA7D00"/>
      <name val="Open Sans"/>
      <family val="2"/>
      <scheme val="minor"/>
    </font>
    <font>
      <sz val="11"/>
      <color rgb="FFFA7D00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FF0000"/>
      <name val="Open Sans"/>
      <family val="2"/>
      <scheme val="minor"/>
    </font>
    <font>
      <i/>
      <sz val="11"/>
      <color rgb="FF7F7F7F"/>
      <name val="Open Sans"/>
      <family val="2"/>
      <scheme val="minor"/>
    </font>
    <font>
      <b/>
      <sz val="11"/>
      <color theme="1"/>
      <name val="Open Sans"/>
      <family val="2"/>
      <scheme val="minor"/>
    </font>
    <font>
      <sz val="11"/>
      <color theme="0"/>
      <name val="Open Sans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0"/>
      <color theme="1"/>
      <name val="Open Sans"/>
      <family val="2"/>
      <scheme val="minor"/>
    </font>
    <font>
      <b/>
      <u/>
      <sz val="11"/>
      <color theme="0"/>
      <name val="Open Sans"/>
      <family val="2"/>
      <scheme val="minor"/>
    </font>
    <font>
      <i/>
      <sz val="11"/>
      <color theme="0"/>
      <name val="Open Sans"/>
      <family val="2"/>
      <scheme val="minor"/>
    </font>
    <font>
      <i/>
      <u/>
      <sz val="11"/>
      <color theme="0"/>
      <name val="Open Sans"/>
      <family val="2"/>
      <scheme val="minor"/>
    </font>
    <font>
      <sz val="11"/>
      <color theme="1"/>
      <name val="Open Sans"/>
      <scheme val="minor"/>
    </font>
    <font>
      <sz val="10"/>
      <color theme="1"/>
      <name val="Open Sans"/>
      <scheme val="minor"/>
    </font>
    <font>
      <i/>
      <sz val="9"/>
      <color theme="1"/>
      <name val="Open Sans"/>
      <scheme val="minor"/>
    </font>
    <font>
      <b/>
      <sz val="14"/>
      <color theme="3"/>
      <name val="Open Sans"/>
      <family val="2"/>
      <scheme val="minor"/>
    </font>
    <font>
      <b/>
      <sz val="11"/>
      <color theme="1"/>
      <name val="Open Sans"/>
      <scheme val="minor"/>
    </font>
    <font>
      <b/>
      <sz val="11"/>
      <color theme="0"/>
      <name val="Open Sans"/>
      <scheme val="minor"/>
    </font>
    <font>
      <sz val="11"/>
      <color rgb="FF000000"/>
      <name val="Calibri"/>
      <family val="2"/>
    </font>
    <font>
      <b/>
      <sz val="16"/>
      <color theme="0"/>
      <name val="Open Sans"/>
      <scheme val="minor"/>
    </font>
    <font>
      <sz val="11"/>
      <color rgb="FF000000"/>
      <name val="Calibri"/>
      <family val="2"/>
    </font>
    <font>
      <sz val="11"/>
      <name val="Open Sans"/>
      <family val="2"/>
      <scheme val="minor"/>
    </font>
    <font>
      <b/>
      <sz val="11"/>
      <name val="Open Sans"/>
      <family val="2"/>
      <scheme val="minor"/>
    </font>
    <font>
      <sz val="11"/>
      <color rgb="FF000000"/>
      <name val="Calibri"/>
    </font>
    <font>
      <sz val="8"/>
      <name val="Open Sans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0" tint="-0.14996795556505021"/>
      </patternFill>
    </fill>
    <fill>
      <patternFill patternType="solid">
        <fgColor theme="4" tint="0.79998168889431442"/>
        <bgColor theme="0" tint="-0.14996795556505021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2" fillId="0" borderId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0" fontId="3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5">
    <xf numFmtId="0" fontId="0" fillId="0" borderId="0" xfId="0"/>
    <xf numFmtId="3" fontId="0" fillId="0" borderId="11" xfId="0" applyNumberFormat="1" applyBorder="1"/>
    <xf numFmtId="3" fontId="16" fillId="35" borderId="11" xfId="0" applyNumberFormat="1" applyFont="1" applyFill="1" applyBorder="1"/>
    <xf numFmtId="165" fontId="13" fillId="34" borderId="11" xfId="0" applyNumberFormat="1" applyFont="1" applyFill="1" applyBorder="1" applyAlignment="1">
      <alignment horizontal="center" vertical="center"/>
    </xf>
    <xf numFmtId="165" fontId="13" fillId="34" borderId="16" xfId="0" applyNumberFormat="1" applyFont="1" applyFill="1" applyBorder="1" applyAlignment="1">
      <alignment horizontal="center" vertical="center"/>
    </xf>
    <xf numFmtId="165" fontId="16" fillId="35" borderId="15" xfId="0" applyNumberFormat="1" applyFont="1" applyFill="1" applyBorder="1" applyAlignment="1">
      <alignment horizontal="left"/>
    </xf>
    <xf numFmtId="3" fontId="16" fillId="35" borderId="16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2" fontId="16" fillId="35" borderId="17" xfId="0" applyNumberFormat="1" applyFont="1" applyFill="1" applyBorder="1"/>
    <xf numFmtId="0" fontId="0" fillId="40" borderId="17" xfId="0" applyFill="1" applyBorder="1"/>
    <xf numFmtId="0" fontId="0" fillId="40" borderId="11" xfId="0" applyFill="1" applyBorder="1"/>
    <xf numFmtId="43" fontId="16" fillId="35" borderId="18" xfId="44" applyFont="1" applyFill="1" applyBorder="1" applyAlignment="1">
      <alignment horizontal="left"/>
    </xf>
    <xf numFmtId="165" fontId="16" fillId="35" borderId="17" xfId="44" applyNumberFormat="1" applyFont="1" applyFill="1" applyBorder="1" applyAlignment="1">
      <alignment horizontal="left"/>
    </xf>
    <xf numFmtId="0" fontId="16" fillId="37" borderId="13" xfId="0" applyFont="1" applyFill="1" applyBorder="1" applyAlignment="1">
      <alignment horizontal="left"/>
    </xf>
    <xf numFmtId="2" fontId="0" fillId="0" borderId="16" xfId="0" applyNumberFormat="1" applyBorder="1"/>
    <xf numFmtId="43" fontId="0" fillId="0" borderId="11" xfId="44" applyFont="1" applyBorder="1" applyAlignment="1">
      <alignment horizontal="left"/>
    </xf>
    <xf numFmtId="165" fontId="0" fillId="0" borderId="11" xfId="44" applyNumberFormat="1" applyFont="1" applyBorder="1" applyAlignment="1">
      <alignment horizontal="left"/>
    </xf>
    <xf numFmtId="0" fontId="13" fillId="36" borderId="33" xfId="0" applyFont="1" applyFill="1" applyBorder="1" applyAlignment="1">
      <alignment horizontal="center" vertical="center"/>
    </xf>
    <xf numFmtId="0" fontId="13" fillId="36" borderId="16" xfId="0" applyFont="1" applyFill="1" applyBorder="1" applyAlignment="1">
      <alignment horizontal="center" vertical="center"/>
    </xf>
    <xf numFmtId="2" fontId="0" fillId="0" borderId="11" xfId="0" applyNumberFormat="1" applyBorder="1"/>
    <xf numFmtId="0" fontId="13" fillId="36" borderId="32" xfId="0" applyFont="1" applyFill="1" applyBorder="1" applyAlignment="1">
      <alignment horizontal="center" vertical="center"/>
    </xf>
    <xf numFmtId="43" fontId="0" fillId="0" borderId="16" xfId="44" applyFont="1" applyBorder="1" applyAlignment="1">
      <alignment horizontal="left"/>
    </xf>
    <xf numFmtId="2" fontId="16" fillId="35" borderId="18" xfId="0" applyNumberFormat="1" applyFont="1" applyFill="1" applyBorder="1"/>
    <xf numFmtId="0" fontId="0" fillId="33" borderId="11" xfId="0" applyFill="1" applyBorder="1"/>
    <xf numFmtId="43" fontId="16" fillId="35" borderId="17" xfId="44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43" fontId="0" fillId="33" borderId="16" xfId="44" applyFont="1" applyFill="1" applyBorder="1"/>
    <xf numFmtId="43" fontId="0" fillId="40" borderId="16" xfId="44" applyFont="1" applyFill="1" applyBorder="1"/>
    <xf numFmtId="43" fontId="0" fillId="40" borderId="18" xfId="44" applyFont="1" applyFill="1" applyBorder="1"/>
    <xf numFmtId="165" fontId="0" fillId="40" borderId="11" xfId="44" applyNumberFormat="1" applyFont="1" applyFill="1" applyBorder="1"/>
    <xf numFmtId="165" fontId="0" fillId="33" borderId="11" xfId="44" applyNumberFormat="1" applyFont="1" applyFill="1" applyBorder="1"/>
    <xf numFmtId="165" fontId="0" fillId="40" borderId="17" xfId="44" applyNumberFormat="1" applyFont="1" applyFill="1" applyBorder="1"/>
    <xf numFmtId="9" fontId="22" fillId="33" borderId="31" xfId="70" applyFont="1" applyFill="1" applyBorder="1"/>
    <xf numFmtId="166" fontId="22" fillId="40" borderId="30" xfId="46" applyNumberFormat="1" applyFont="1" applyFill="1" applyBorder="1"/>
    <xf numFmtId="2" fontId="22" fillId="40" borderId="30" xfId="0" applyNumberFormat="1" applyFont="1" applyFill="1" applyBorder="1" applyAlignment="1">
      <alignment horizontal="right"/>
    </xf>
    <xf numFmtId="9" fontId="22" fillId="33" borderId="30" xfId="70" applyFont="1" applyFill="1" applyBorder="1"/>
    <xf numFmtId="164" fontId="22" fillId="33" borderId="30" xfId="46" applyFont="1" applyFill="1" applyBorder="1"/>
    <xf numFmtId="0" fontId="22" fillId="40" borderId="27" xfId="0" applyFont="1" applyFill="1" applyBorder="1"/>
    <xf numFmtId="0" fontId="22" fillId="33" borderId="27" xfId="0" applyFont="1" applyFill="1" applyBorder="1"/>
    <xf numFmtId="9" fontId="22" fillId="40" borderId="28" xfId="70" applyFont="1" applyFill="1" applyBorder="1"/>
    <xf numFmtId="9" fontId="22" fillId="33" borderId="28" xfId="70" applyFont="1" applyFill="1" applyBorder="1"/>
    <xf numFmtId="0" fontId="17" fillId="38" borderId="28" xfId="0" applyFont="1" applyFill="1" applyBorder="1" applyAlignment="1">
      <alignment horizontal="center"/>
    </xf>
    <xf numFmtId="0" fontId="24" fillId="38" borderId="27" xfId="0" applyFont="1" applyFill="1" applyBorder="1"/>
    <xf numFmtId="0" fontId="22" fillId="40" borderId="29" xfId="0" applyFont="1" applyFill="1" applyBorder="1"/>
    <xf numFmtId="166" fontId="22" fillId="33" borderId="30" xfId="46" applyNumberFormat="1" applyFont="1" applyFill="1" applyBorder="1"/>
    <xf numFmtId="2" fontId="22" fillId="33" borderId="30" xfId="0" applyNumberFormat="1" applyFont="1" applyFill="1" applyBorder="1" applyAlignment="1">
      <alignment horizontal="right"/>
    </xf>
    <xf numFmtId="0" fontId="22" fillId="33" borderId="29" xfId="0" applyFont="1" applyFill="1" applyBorder="1"/>
    <xf numFmtId="0" fontId="23" fillId="39" borderId="25" xfId="0" applyFont="1" applyFill="1" applyBorder="1"/>
    <xf numFmtId="0" fontId="23" fillId="39" borderId="24" xfId="0" applyFont="1" applyFill="1" applyBorder="1"/>
    <xf numFmtId="9" fontId="22" fillId="40" borderId="31" xfId="70" applyFont="1" applyFill="1" applyBorder="1"/>
    <xf numFmtId="9" fontId="22" fillId="40" borderId="30" xfId="70" applyFont="1" applyFill="1" applyBorder="1"/>
    <xf numFmtId="164" fontId="22" fillId="40" borderId="30" xfId="46" applyFont="1" applyFill="1" applyBorder="1"/>
    <xf numFmtId="0" fontId="13" fillId="36" borderId="12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21" fillId="39" borderId="24" xfId="0" applyFont="1" applyFill="1" applyBorder="1" applyAlignment="1">
      <alignment vertical="center"/>
    </xf>
    <xf numFmtId="0" fontId="21" fillId="39" borderId="25" xfId="0" applyFont="1" applyFill="1" applyBorder="1" applyAlignment="1">
      <alignment vertical="center"/>
    </xf>
    <xf numFmtId="0" fontId="21" fillId="39" borderId="26" xfId="0" applyFont="1" applyFill="1" applyBorder="1" applyAlignment="1">
      <alignment vertical="center"/>
    </xf>
    <xf numFmtId="0" fontId="21" fillId="39" borderId="29" xfId="0" applyFont="1" applyFill="1" applyBorder="1" applyAlignment="1">
      <alignment vertical="center"/>
    </xf>
    <xf numFmtId="0" fontId="21" fillId="39" borderId="30" xfId="0" applyFont="1" applyFill="1" applyBorder="1" applyAlignment="1">
      <alignment vertical="center"/>
    </xf>
    <xf numFmtId="0" fontId="21" fillId="39" borderId="31" xfId="0" applyFont="1" applyFill="1" applyBorder="1" applyAlignment="1">
      <alignment vertical="center"/>
    </xf>
    <xf numFmtId="0" fontId="13" fillId="36" borderId="38" xfId="0" applyFont="1" applyFill="1" applyBorder="1" applyAlignment="1">
      <alignment horizontal="centerContinuous" vertical="center"/>
    </xf>
    <xf numFmtId="0" fontId="13" fillId="36" borderId="36" xfId="0" applyFont="1" applyFill="1" applyBorder="1" applyAlignment="1">
      <alignment horizontal="centerContinuous" vertical="center"/>
    </xf>
    <xf numFmtId="0" fontId="13" fillId="36" borderId="39" xfId="0" applyFont="1" applyFill="1" applyBorder="1" applyAlignment="1">
      <alignment horizontal="centerContinuous" vertical="center"/>
    </xf>
    <xf numFmtId="0" fontId="13" fillId="36" borderId="32" xfId="0" applyFont="1" applyFill="1" applyBorder="1" applyAlignment="1">
      <alignment horizontal="centerContinuous" vertical="center"/>
    </xf>
    <xf numFmtId="0" fontId="13" fillId="36" borderId="33" xfId="0" applyFont="1" applyFill="1" applyBorder="1" applyAlignment="1">
      <alignment horizontal="centerContinuous" vertical="center"/>
    </xf>
    <xf numFmtId="0" fontId="21" fillId="39" borderId="0" xfId="0" applyFont="1" applyFill="1" applyAlignment="1">
      <alignment vertical="center"/>
    </xf>
    <xf numFmtId="0" fontId="21" fillId="39" borderId="0" xfId="0" applyFont="1" applyFill="1" applyAlignment="1">
      <alignment horizontal="centerContinuous" vertical="center"/>
    </xf>
    <xf numFmtId="0" fontId="21" fillId="39" borderId="28" xfId="0" applyFont="1" applyFill="1" applyBorder="1" applyAlignment="1">
      <alignment horizontal="centerContinuous" vertical="center"/>
    </xf>
    <xf numFmtId="0" fontId="21" fillId="39" borderId="27" xfId="0" applyFont="1" applyFill="1" applyBorder="1" applyAlignment="1">
      <alignment horizontal="centerContinuous" vertical="center"/>
    </xf>
    <xf numFmtId="0" fontId="13" fillId="38" borderId="19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/>
    </xf>
    <xf numFmtId="0" fontId="13" fillId="38" borderId="20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/>
    </xf>
    <xf numFmtId="0" fontId="16" fillId="40" borderId="30" xfId="0" applyFont="1" applyFill="1" applyBorder="1" applyAlignment="1">
      <alignment horizontal="center"/>
    </xf>
    <xf numFmtId="0" fontId="16" fillId="40" borderId="31" xfId="0" applyFont="1" applyFill="1" applyBorder="1" applyAlignment="1">
      <alignment horizontal="center"/>
    </xf>
    <xf numFmtId="0" fontId="0" fillId="40" borderId="34" xfId="0" applyFill="1" applyBorder="1" applyAlignment="1">
      <alignment vertical="center"/>
    </xf>
    <xf numFmtId="0" fontId="0" fillId="40" borderId="35" xfId="0" applyFill="1" applyBorder="1" applyAlignment="1">
      <alignment vertical="center"/>
    </xf>
    <xf numFmtId="0" fontId="0" fillId="40" borderId="19" xfId="0" applyFill="1" applyBorder="1" applyAlignment="1">
      <alignment vertical="center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40" borderId="14" xfId="0" applyFill="1" applyBorder="1" applyAlignment="1">
      <alignment vertical="center"/>
    </xf>
    <xf numFmtId="0" fontId="16" fillId="40" borderId="24" xfId="0" applyFont="1" applyFill="1" applyBorder="1" applyAlignment="1">
      <alignment horizontal="centerContinuous"/>
    </xf>
    <xf numFmtId="0" fontId="16" fillId="40" borderId="25" xfId="0" applyFont="1" applyFill="1" applyBorder="1" applyAlignment="1">
      <alignment horizontal="centerContinuous"/>
    </xf>
    <xf numFmtId="0" fontId="16" fillId="40" borderId="26" xfId="0" applyFont="1" applyFill="1" applyBorder="1" applyAlignment="1">
      <alignment horizontal="centerContinuous"/>
    </xf>
    <xf numFmtId="0" fontId="28" fillId="40" borderId="27" xfId="0" applyFont="1" applyFill="1" applyBorder="1" applyAlignment="1">
      <alignment horizontal="centerContinuous"/>
    </xf>
    <xf numFmtId="0" fontId="28" fillId="40" borderId="0" xfId="0" applyFont="1" applyFill="1" applyAlignment="1">
      <alignment horizontal="centerContinuous"/>
    </xf>
    <xf numFmtId="0" fontId="28" fillId="40" borderId="28" xfId="0" applyFont="1" applyFill="1" applyBorder="1" applyAlignment="1">
      <alignment horizontal="centerContinuous"/>
    </xf>
    <xf numFmtId="0" fontId="0" fillId="39" borderId="25" xfId="0" applyFill="1" applyBorder="1"/>
    <xf numFmtId="0" fontId="0" fillId="39" borderId="26" xfId="0" applyFill="1" applyBorder="1"/>
    <xf numFmtId="0" fontId="0" fillId="39" borderId="30" xfId="0" applyFill="1" applyBorder="1"/>
    <xf numFmtId="0" fontId="0" fillId="39" borderId="31" xfId="0" applyFill="1" applyBorder="1"/>
    <xf numFmtId="0" fontId="0" fillId="39" borderId="0" xfId="0" applyFill="1" applyAlignment="1">
      <alignment horizontal="centerContinuous"/>
    </xf>
    <xf numFmtId="0" fontId="0" fillId="39" borderId="28" xfId="0" applyFill="1" applyBorder="1" applyAlignment="1">
      <alignment horizontal="centerContinuous"/>
    </xf>
    <xf numFmtId="0" fontId="25" fillId="38" borderId="27" xfId="0" applyFont="1" applyFill="1" applyBorder="1"/>
    <xf numFmtId="0" fontId="22" fillId="40" borderId="24" xfId="0" applyFont="1" applyFill="1" applyBorder="1"/>
    <xf numFmtId="2" fontId="22" fillId="40" borderId="25" xfId="0" applyNumberFormat="1" applyFont="1" applyFill="1" applyBorder="1" applyAlignment="1">
      <alignment horizontal="right"/>
    </xf>
    <xf numFmtId="166" fontId="22" fillId="40" borderId="25" xfId="46" applyNumberFormat="1" applyFont="1" applyFill="1" applyBorder="1"/>
    <xf numFmtId="164" fontId="22" fillId="40" borderId="25" xfId="46" applyFont="1" applyFill="1" applyBorder="1"/>
    <xf numFmtId="9" fontId="22" fillId="40" borderId="25" xfId="70" applyFont="1" applyFill="1" applyBorder="1"/>
    <xf numFmtId="9" fontId="22" fillId="40" borderId="26" xfId="70" applyFont="1" applyFill="1" applyBorder="1"/>
    <xf numFmtId="0" fontId="29" fillId="0" borderId="27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166" fontId="27" fillId="40" borderId="0" xfId="46" applyNumberFormat="1" applyFont="1" applyFill="1" applyBorder="1"/>
    <xf numFmtId="164" fontId="27" fillId="40" borderId="0" xfId="46" applyFont="1" applyFill="1" applyBorder="1"/>
    <xf numFmtId="9" fontId="27" fillId="40" borderId="0" xfId="70" applyFont="1" applyFill="1" applyBorder="1"/>
    <xf numFmtId="166" fontId="27" fillId="33" borderId="0" xfId="46" applyNumberFormat="1" applyFont="1" applyFill="1" applyBorder="1"/>
    <xf numFmtId="164" fontId="27" fillId="33" borderId="0" xfId="46" applyFont="1" applyFill="1" applyBorder="1"/>
    <xf numFmtId="9" fontId="27" fillId="33" borderId="0" xfId="70" applyFont="1" applyFill="1" applyBorder="1"/>
    <xf numFmtId="0" fontId="27" fillId="40" borderId="24" xfId="0" applyFont="1" applyFill="1" applyBorder="1"/>
    <xf numFmtId="2" fontId="27" fillId="40" borderId="25" xfId="0" applyNumberFormat="1" applyFont="1" applyFill="1" applyBorder="1" applyAlignment="1">
      <alignment horizontal="right"/>
    </xf>
    <xf numFmtId="166" fontId="27" fillId="40" borderId="25" xfId="46" applyNumberFormat="1" applyFont="1" applyFill="1" applyBorder="1"/>
    <xf numFmtId="164" fontId="27" fillId="40" borderId="25" xfId="46" applyFont="1" applyFill="1" applyBorder="1"/>
    <xf numFmtId="9" fontId="27" fillId="40" borderId="25" xfId="70" applyFont="1" applyFill="1" applyBorder="1"/>
    <xf numFmtId="9" fontId="27" fillId="40" borderId="26" xfId="70" applyFont="1" applyFill="1" applyBorder="1"/>
    <xf numFmtId="0" fontId="27" fillId="40" borderId="27" xfId="0" applyFont="1" applyFill="1" applyBorder="1"/>
    <xf numFmtId="2" fontId="27" fillId="40" borderId="0" xfId="0" applyNumberFormat="1" applyFont="1" applyFill="1" applyAlignment="1">
      <alignment horizontal="right"/>
    </xf>
    <xf numFmtId="9" fontId="27" fillId="40" borderId="28" xfId="70" applyFont="1" applyFill="1" applyBorder="1"/>
    <xf numFmtId="0" fontId="27" fillId="33" borderId="27" xfId="0" applyFont="1" applyFill="1" applyBorder="1"/>
    <xf numFmtId="2" fontId="27" fillId="33" borderId="0" xfId="0" applyNumberFormat="1" applyFont="1" applyFill="1" applyAlignment="1">
      <alignment horizontal="right"/>
    </xf>
    <xf numFmtId="9" fontId="27" fillId="33" borderId="28" xfId="70" applyFont="1" applyFill="1" applyBorder="1"/>
    <xf numFmtId="0" fontId="27" fillId="33" borderId="29" xfId="0" applyFont="1" applyFill="1" applyBorder="1"/>
    <xf numFmtId="2" fontId="27" fillId="33" borderId="30" xfId="0" applyNumberFormat="1" applyFont="1" applyFill="1" applyBorder="1" applyAlignment="1">
      <alignment horizontal="right"/>
    </xf>
    <xf numFmtId="166" fontId="27" fillId="33" borderId="30" xfId="46" applyNumberFormat="1" applyFont="1" applyFill="1" applyBorder="1"/>
    <xf numFmtId="164" fontId="27" fillId="33" borderId="30" xfId="46" applyFont="1" applyFill="1" applyBorder="1"/>
    <xf numFmtId="9" fontId="27" fillId="33" borderId="30" xfId="70" applyFont="1" applyFill="1" applyBorder="1"/>
    <xf numFmtId="9" fontId="27" fillId="33" borderId="31" xfId="70" applyFont="1" applyFill="1" applyBorder="1"/>
    <xf numFmtId="165" fontId="13" fillId="34" borderId="38" xfId="0" applyNumberFormat="1" applyFont="1" applyFill="1" applyBorder="1" applyAlignment="1">
      <alignment horizontal="centerContinuous" vertical="center"/>
    </xf>
    <xf numFmtId="165" fontId="13" fillId="34" borderId="39" xfId="0" applyNumberFormat="1" applyFont="1" applyFill="1" applyBorder="1" applyAlignment="1">
      <alignment horizontal="centerContinuous" vertical="center"/>
    </xf>
    <xf numFmtId="0" fontId="30" fillId="0" borderId="0" xfId="0" applyFont="1"/>
    <xf numFmtId="0" fontId="31" fillId="38" borderId="21" xfId="0" applyFont="1" applyFill="1" applyBorder="1"/>
    <xf numFmtId="0" fontId="31" fillId="38" borderId="22" xfId="0" applyFont="1" applyFill="1" applyBorder="1"/>
    <xf numFmtId="0" fontId="31" fillId="38" borderId="23" xfId="0" applyFont="1" applyFill="1" applyBorder="1"/>
    <xf numFmtId="167" fontId="0" fillId="0" borderId="0" xfId="73" applyNumberFormat="1" applyFont="1"/>
    <xf numFmtId="0" fontId="33" fillId="39" borderId="0" xfId="0" applyFont="1" applyFill="1" applyAlignment="1">
      <alignment horizontal="centerContinuous" vertical="center"/>
    </xf>
    <xf numFmtId="0" fontId="33" fillId="39" borderId="29" xfId="0" applyFont="1" applyFill="1" applyBorder="1" applyAlignment="1">
      <alignment vertical="center"/>
    </xf>
    <xf numFmtId="0" fontId="33" fillId="39" borderId="24" xfId="0" applyFont="1" applyFill="1" applyBorder="1" applyAlignment="1">
      <alignment vertical="center"/>
    </xf>
    <xf numFmtId="0" fontId="33" fillId="39" borderId="30" xfId="0" applyFont="1" applyFill="1" applyBorder="1" applyAlignment="1">
      <alignment vertical="center"/>
    </xf>
    <xf numFmtId="0" fontId="33" fillId="39" borderId="25" xfId="0" applyFont="1" applyFill="1" applyBorder="1" applyAlignment="1">
      <alignment vertical="center"/>
    </xf>
    <xf numFmtId="0" fontId="33" fillId="39" borderId="27" xfId="0" applyFont="1" applyFill="1" applyBorder="1" applyAlignment="1">
      <alignment horizontal="centerContinuous" vertical="center"/>
    </xf>
    <xf numFmtId="0" fontId="13" fillId="38" borderId="21" xfId="0" applyFont="1" applyFill="1" applyBorder="1"/>
    <xf numFmtId="0" fontId="13" fillId="38" borderId="22" xfId="0" applyFont="1" applyFill="1" applyBorder="1"/>
    <xf numFmtId="0" fontId="13" fillId="38" borderId="23" xfId="0" applyFont="1" applyFill="1" applyBorder="1"/>
    <xf numFmtId="0" fontId="36" fillId="0" borderId="0" xfId="0" applyFont="1" applyAlignment="1">
      <alignment horizontal="left"/>
    </xf>
    <xf numFmtId="0" fontId="23" fillId="39" borderId="26" xfId="0" applyFont="1" applyFill="1" applyBorder="1" applyAlignment="1">
      <alignment horizontal="center"/>
    </xf>
    <xf numFmtId="0" fontId="23" fillId="39" borderId="25" xfId="0" applyFont="1" applyFill="1" applyBorder="1" applyAlignment="1">
      <alignment horizontal="center"/>
    </xf>
    <xf numFmtId="165" fontId="13" fillId="34" borderId="40" xfId="0" applyNumberFormat="1" applyFont="1" applyFill="1" applyBorder="1" applyAlignment="1">
      <alignment horizontal="centerContinuous" vertical="center"/>
    </xf>
    <xf numFmtId="2" fontId="22" fillId="33" borderId="0" xfId="0" applyNumberFormat="1" applyFont="1" applyFill="1" applyAlignment="1">
      <alignment horizontal="right"/>
    </xf>
    <xf numFmtId="166" fontId="22" fillId="33" borderId="0" xfId="46" applyNumberFormat="1" applyFont="1" applyFill="1" applyBorder="1"/>
    <xf numFmtId="164" fontId="22" fillId="33" borderId="0" xfId="46" applyFont="1" applyFill="1" applyBorder="1"/>
    <xf numFmtId="9" fontId="22" fillId="33" borderId="0" xfId="70" applyFont="1" applyFill="1" applyBorder="1"/>
    <xf numFmtId="0" fontId="17" fillId="38" borderId="0" xfId="0" applyFont="1" applyFill="1" applyAlignment="1">
      <alignment horizontal="center"/>
    </xf>
    <xf numFmtId="0" fontId="24" fillId="38" borderId="0" xfId="0" applyFont="1" applyFill="1" applyAlignment="1">
      <alignment horizontal="center"/>
    </xf>
    <xf numFmtId="2" fontId="22" fillId="40" borderId="0" xfId="0" applyNumberFormat="1" applyFont="1" applyFill="1" applyAlignment="1">
      <alignment horizontal="right"/>
    </xf>
    <xf numFmtId="166" fontId="22" fillId="40" borderId="0" xfId="46" applyNumberFormat="1" applyFont="1" applyFill="1" applyBorder="1"/>
    <xf numFmtId="164" fontId="22" fillId="40" borderId="0" xfId="46" applyFont="1" applyFill="1" applyBorder="1"/>
    <xf numFmtId="9" fontId="22" fillId="40" borderId="0" xfId="70" applyFont="1" applyFill="1" applyBorder="1"/>
    <xf numFmtId="167" fontId="0" fillId="0" borderId="0" xfId="73" applyNumberFormat="1" applyFont="1" applyBorder="1"/>
    <xf numFmtId="3" fontId="35" fillId="0" borderId="0" xfId="0" applyNumberFormat="1" applyFont="1"/>
    <xf numFmtId="0" fontId="35" fillId="0" borderId="0" xfId="0" applyFont="1" applyAlignment="1">
      <alignment horizontal="left"/>
    </xf>
    <xf numFmtId="0" fontId="36" fillId="0" borderId="0" xfId="0" applyFont="1"/>
    <xf numFmtId="165" fontId="13" fillId="34" borderId="36" xfId="0" applyNumberFormat="1" applyFont="1" applyFill="1" applyBorder="1" applyAlignment="1">
      <alignment horizontal="center" vertical="center"/>
    </xf>
    <xf numFmtId="165" fontId="13" fillId="34" borderId="38" xfId="0" applyNumberFormat="1" applyFont="1" applyFill="1" applyBorder="1" applyAlignment="1">
      <alignment horizontal="center" vertical="center"/>
    </xf>
    <xf numFmtId="0" fontId="16" fillId="40" borderId="24" xfId="0" applyFont="1" applyFill="1" applyBorder="1" applyAlignment="1">
      <alignment horizontal="left" vertical="center" wrapText="1"/>
    </xf>
    <xf numFmtId="0" fontId="16" fillId="40" borderId="25" xfId="0" applyFont="1" applyFill="1" applyBorder="1" applyAlignment="1">
      <alignment horizontal="left" vertical="center" wrapText="1"/>
    </xf>
    <xf numFmtId="0" fontId="16" fillId="40" borderId="26" xfId="0" applyFont="1" applyFill="1" applyBorder="1" applyAlignment="1">
      <alignment horizontal="left" vertical="center" wrapText="1"/>
    </xf>
    <xf numFmtId="0" fontId="16" fillId="40" borderId="27" xfId="0" applyFont="1" applyFill="1" applyBorder="1" applyAlignment="1">
      <alignment horizontal="left" vertical="center" wrapText="1"/>
    </xf>
    <xf numFmtId="0" fontId="16" fillId="40" borderId="0" xfId="0" applyFont="1" applyFill="1" applyAlignment="1">
      <alignment horizontal="left" vertical="center" wrapText="1"/>
    </xf>
    <xf numFmtId="0" fontId="16" fillId="40" borderId="28" xfId="0" applyFont="1" applyFill="1" applyBorder="1" applyAlignment="1">
      <alignment horizontal="left" vertical="center" wrapText="1"/>
    </xf>
    <xf numFmtId="0" fontId="16" fillId="40" borderId="29" xfId="0" applyFont="1" applyFill="1" applyBorder="1" applyAlignment="1">
      <alignment horizontal="left" vertical="center" wrapText="1"/>
    </xf>
    <xf numFmtId="0" fontId="16" fillId="40" borderId="30" xfId="0" applyFont="1" applyFill="1" applyBorder="1" applyAlignment="1">
      <alignment horizontal="left" vertical="center" wrapText="1"/>
    </xf>
    <xf numFmtId="0" fontId="16" fillId="40" borderId="31" xfId="0" applyFont="1" applyFill="1" applyBorder="1" applyAlignment="1">
      <alignment horizontal="left" vertical="center" wrapText="1"/>
    </xf>
    <xf numFmtId="0" fontId="16" fillId="40" borderId="24" xfId="0" applyFont="1" applyFill="1" applyBorder="1" applyAlignment="1">
      <alignment horizontal="left" vertical="center"/>
    </xf>
    <xf numFmtId="0" fontId="16" fillId="40" borderId="25" xfId="0" applyFont="1" applyFill="1" applyBorder="1" applyAlignment="1">
      <alignment horizontal="left" vertical="center"/>
    </xf>
    <xf numFmtId="0" fontId="16" fillId="40" borderId="26" xfId="0" applyFont="1" applyFill="1" applyBorder="1" applyAlignment="1">
      <alignment horizontal="left" vertical="center"/>
    </xf>
    <xf numFmtId="0" fontId="16" fillId="40" borderId="27" xfId="0" applyFont="1" applyFill="1" applyBorder="1" applyAlignment="1">
      <alignment horizontal="left" vertical="center"/>
    </xf>
    <xf numFmtId="0" fontId="16" fillId="40" borderId="0" xfId="0" applyFont="1" applyFill="1" applyAlignment="1">
      <alignment horizontal="left" vertical="center"/>
    </xf>
    <xf numFmtId="0" fontId="16" fillId="40" borderId="28" xfId="0" applyFont="1" applyFill="1" applyBorder="1" applyAlignment="1">
      <alignment horizontal="left" vertical="center"/>
    </xf>
    <xf numFmtId="0" fontId="16" fillId="40" borderId="29" xfId="0" applyFont="1" applyFill="1" applyBorder="1" applyAlignment="1">
      <alignment horizontal="left" vertical="center"/>
    </xf>
    <xf numFmtId="0" fontId="16" fillId="40" borderId="30" xfId="0" applyFont="1" applyFill="1" applyBorder="1" applyAlignment="1">
      <alignment horizontal="left" vertical="center"/>
    </xf>
    <xf numFmtId="0" fontId="16" fillId="40" borderId="31" xfId="0" applyFont="1" applyFill="1" applyBorder="1" applyAlignment="1">
      <alignment horizontal="left" vertical="center"/>
    </xf>
    <xf numFmtId="165" fontId="13" fillId="34" borderId="37" xfId="0" applyNumberFormat="1" applyFont="1" applyFill="1" applyBorder="1" applyAlignment="1">
      <alignment horizontal="center" vertical="center"/>
    </xf>
    <xf numFmtId="165" fontId="13" fillId="34" borderId="19" xfId="0" applyNumberFormat="1" applyFont="1" applyFill="1" applyBorder="1" applyAlignment="1">
      <alignment horizontal="center" vertical="center"/>
    </xf>
    <xf numFmtId="0" fontId="13" fillId="36" borderId="37" xfId="0" applyFont="1" applyFill="1" applyBorder="1" applyAlignment="1">
      <alignment horizontal="center" vertical="center"/>
    </xf>
    <xf numFmtId="0" fontId="13" fillId="36" borderId="19" xfId="0" applyFont="1" applyFill="1" applyBorder="1" applyAlignment="1">
      <alignment horizontal="center" vertical="center"/>
    </xf>
    <xf numFmtId="0" fontId="30" fillId="0" borderId="3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16" fillId="0" borderId="30" xfId="0" applyFont="1" applyBorder="1" applyAlignment="1">
      <alignment horizontal="center"/>
    </xf>
  </cellXfs>
  <cellStyles count="94">
    <cellStyle name="20 % – uthevingsfarge 1 2" xfId="48" xr:uid="{F3AEC378-46C6-4466-847C-A733DB3ED7D3}"/>
    <cellStyle name="20 % – uthevingsfarge 1 3" xfId="24" xr:uid="{A430B3E9-3FC6-499B-839C-D5AE489B4428}"/>
    <cellStyle name="20 % – uthevingsfarge 2 2" xfId="51" xr:uid="{E356713B-8EBD-450A-8C18-4125165D4405}"/>
    <cellStyle name="20 % – uthevingsfarge 2 3" xfId="25" xr:uid="{C8F5DD01-FE61-48EC-9396-A9F508C1FED0}"/>
    <cellStyle name="20 % – uthevingsfarge 3 2" xfId="54" xr:uid="{ED89AEBE-FAB5-4A71-8A07-E3FF24C7E010}"/>
    <cellStyle name="20 % – uthevingsfarge 3 3" xfId="26" xr:uid="{9491DECF-5141-435F-8802-4D3CAEF09C24}"/>
    <cellStyle name="20 % – uthevingsfarge 4 2" xfId="57" xr:uid="{331755A0-5F6F-4477-882E-027541137245}"/>
    <cellStyle name="20 % – uthevingsfarge 4 3" xfId="27" xr:uid="{12EF641D-D81A-4C2C-A5D7-4A13A6E315FD}"/>
    <cellStyle name="20 % – uthevingsfarge 5 2" xfId="60" xr:uid="{428CD486-64EA-4508-AF99-198AF02DE0DC}"/>
    <cellStyle name="20 % – uthevingsfarge 5 3" xfId="28" xr:uid="{815708E3-5B20-4231-90B5-1670C1CD2631}"/>
    <cellStyle name="20 % – uthevingsfarge 6 2" xfId="63" xr:uid="{DBC87926-B394-4942-AE77-3EEB19FB3216}"/>
    <cellStyle name="20 % – uthevingsfarge 6 3" xfId="29" xr:uid="{169F7048-5E02-4E2A-A576-534A3AA6B044}"/>
    <cellStyle name="40 % – uthevingsfarge 1 2" xfId="49" xr:uid="{689C5C48-6B8E-4B2A-B4B1-079D409C2862}"/>
    <cellStyle name="40 % – uthevingsfarge 1 3" xfId="30" xr:uid="{BE9A9B51-7662-44DE-854C-B9CF187F0235}"/>
    <cellStyle name="40 % – uthevingsfarge 2 2" xfId="52" xr:uid="{4BD22B9F-36C8-4FD8-85A3-33EDEEE99F2B}"/>
    <cellStyle name="40 % – uthevingsfarge 2 3" xfId="31" xr:uid="{5352FD68-F2C7-4016-8A71-BCEF8471B4AF}"/>
    <cellStyle name="40 % – uthevingsfarge 3 2" xfId="55" xr:uid="{8388BB34-3D60-400A-B537-E6A0614A9216}"/>
    <cellStyle name="40 % – uthevingsfarge 3 3" xfId="32" xr:uid="{2F7FAD2F-EFF7-4F52-8571-FC4ED880268B}"/>
    <cellStyle name="40 % – uthevingsfarge 4 2" xfId="58" xr:uid="{9950AF3B-B636-4361-AEE6-65416E85B85A}"/>
    <cellStyle name="40 % – uthevingsfarge 4 3" xfId="33" xr:uid="{F3668ACB-CE1F-466D-909A-9C1A30BDDAFA}"/>
    <cellStyle name="40 % – uthevingsfarge 5 2" xfId="61" xr:uid="{5047AFC2-4430-41E2-8FB0-199EC729C3A0}"/>
    <cellStyle name="40 % – uthevingsfarge 5 3" xfId="34" xr:uid="{ACE6337B-AFD6-45AA-B56E-D8FC2D01BFC8}"/>
    <cellStyle name="40 % – uthevingsfarge 6 2" xfId="64" xr:uid="{07035F03-D0D3-4E9E-82FA-052F1613F703}"/>
    <cellStyle name="40 % – uthevingsfarge 6 3" xfId="35" xr:uid="{9B57F7C4-2086-469F-8C07-7EED15D88194}"/>
    <cellStyle name="60 % – uthevingsfarge 1 2" xfId="50" xr:uid="{0C7046F5-81A0-44C7-AE3B-C5745DDDEC3A}"/>
    <cellStyle name="60 % – uthevingsfarge 1 3" xfId="36" xr:uid="{41E9137A-AD07-4FD7-918F-8D4E4075FA9B}"/>
    <cellStyle name="60 % – uthevingsfarge 2 2" xfId="53" xr:uid="{754B8D11-2184-4DD3-8E3F-93E53322592B}"/>
    <cellStyle name="60 % – uthevingsfarge 2 3" xfId="37" xr:uid="{CF8F454B-EDD1-4895-ADF8-B22FF26071AA}"/>
    <cellStyle name="60 % – uthevingsfarge 3 2" xfId="56" xr:uid="{5539DF9B-4BBA-4596-A6CD-97F0C0E3F072}"/>
    <cellStyle name="60 % – uthevingsfarge 3 3" xfId="38" xr:uid="{FD3067A1-5472-4349-9D08-EDCB6D3616BA}"/>
    <cellStyle name="60 % – uthevingsfarge 4 2" xfId="59" xr:uid="{13B8341C-1938-417C-A8ED-A029B9791452}"/>
    <cellStyle name="60 % – uthevingsfarge 4 3" xfId="39" xr:uid="{9AC25043-0E30-4FDC-AF58-ECDB0A878335}"/>
    <cellStyle name="60 % – uthevingsfarge 5 2" xfId="62" xr:uid="{5263C8E7-B6D5-4914-ABC5-FADA3F80F351}"/>
    <cellStyle name="60 % – uthevingsfarge 5 3" xfId="40" xr:uid="{01CF5417-9FCF-4C3D-9726-8350649428B6}"/>
    <cellStyle name="60 % – uthevingsfarge 6 2" xfId="65" xr:uid="{41C3DB78-D49A-403A-BDEE-5D6A9665A839}"/>
    <cellStyle name="60 % – uthevingsfarge 6 3" xfId="41" xr:uid="{B22C7364-D773-418E-9C2F-86EE68078242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73" builtinId="3"/>
    <cellStyle name="Komma 2" xfId="44" xr:uid="{698632AC-9FA6-4CC8-AE96-99B1CCBEDA86}"/>
    <cellStyle name="Komma 2 2" xfId="45" xr:uid="{E836C8CF-9390-4019-B132-BAF3142BA8C3}"/>
    <cellStyle name="Komma 2 2 10" xfId="84" xr:uid="{8E533E15-A77A-4AA1-BC0B-E528084E663D}"/>
    <cellStyle name="Komma 2 2 11" xfId="85" xr:uid="{3BB239C5-F518-40C3-B221-84F52402B421}"/>
    <cellStyle name="Komma 2 2 12" xfId="86" xr:uid="{00397B10-F994-4A22-B39A-2AF61345F46A}"/>
    <cellStyle name="Komma 2 2 13" xfId="87" xr:uid="{CEF0011C-7C31-4367-8C7D-97E3E312B118}"/>
    <cellStyle name="Komma 2 2 14" xfId="88" xr:uid="{3642F13F-8596-4E20-A0A8-0F95BECFC05D}"/>
    <cellStyle name="Komma 2 2 15" xfId="89" xr:uid="{03F6878B-F336-4FB5-9ED8-0188273B6C4B}"/>
    <cellStyle name="Komma 2 2 2" xfId="71" xr:uid="{7C503949-B0AD-4321-9BF3-CC52D223A794}"/>
    <cellStyle name="Komma 2 2 3" xfId="72" xr:uid="{27431BE3-2C38-4494-8DA2-E464210EA083}"/>
    <cellStyle name="Komma 2 2 4" xfId="74" xr:uid="{669015A0-3F18-41A0-9FD1-3982260679C4}"/>
    <cellStyle name="Komma 2 2 5" xfId="76" xr:uid="{C1E9334B-1864-4ED9-95F4-29CB47576B4E}"/>
    <cellStyle name="Komma 2 2 6" xfId="78" xr:uid="{9D7F61A2-BD9E-486A-B0D1-DE499AC1D8C9}"/>
    <cellStyle name="Komma 2 2 7" xfId="80" xr:uid="{64A25EE2-B182-40F3-9335-20A3E56B8A1C}"/>
    <cellStyle name="Komma 2 2 8" xfId="81" xr:uid="{3C50ED42-1C14-4D18-8671-590871B567F5}"/>
    <cellStyle name="Komma 2 2 9" xfId="82" xr:uid="{B1A063FE-1FB0-4D5A-8D5A-3018F8CAB7CE}"/>
    <cellStyle name="Komma 2 3" xfId="91" xr:uid="{41F6D9B5-CB79-4217-A0B7-C13001258831}"/>
    <cellStyle name="Komma 3" xfId="46" xr:uid="{BB693E4B-03A0-40BE-8072-4241088DEF53}"/>
    <cellStyle name="Komma 3 2" xfId="92" xr:uid="{14613C0E-2FB3-4010-BF3A-2D36F2EF94CB}"/>
    <cellStyle name="Komma 4" xfId="47" xr:uid="{DEF162EF-029F-4F54-A64B-9F7C9CE22037}"/>
    <cellStyle name="Komma 5" xfId="93" xr:uid="{CE4498FD-0B9C-445E-ABC5-E3C0E5D05FFF}"/>
    <cellStyle name="Kontrollcelle" xfId="13" builtinId="23" customBuiltin="1"/>
    <cellStyle name="Merknad" xfId="15" builtinId="10" customBuiltin="1"/>
    <cellStyle name="Normal" xfId="0" builtinId="0"/>
    <cellStyle name="Normal 2" xfId="42" xr:uid="{334E7E60-00F2-4B6E-97A2-68F50385CB2C}"/>
    <cellStyle name="Normal 3" xfId="43" xr:uid="{1FEC47BF-65F5-460F-925A-1DC010417C84}"/>
    <cellStyle name="Normal 4" xfId="66" xr:uid="{892B6BEF-C2DD-417C-BD89-507767256408}"/>
    <cellStyle name="Normal 5" xfId="67" xr:uid="{84A98671-D0FD-4C44-93D2-A294CA765F0D}"/>
    <cellStyle name="Normal 6" xfId="68" xr:uid="{C6C98DEA-6024-4E06-A1D9-F0AB5E67D9A2}"/>
    <cellStyle name="Normal 6 2" xfId="69" xr:uid="{20EEE2FA-0725-4FC1-98E7-E482FE5FD01B}"/>
    <cellStyle name="Normal 7" xfId="75" xr:uid="{2D92D040-90E4-4C7D-B095-E0CDC69A9427}"/>
    <cellStyle name="Normal 7 2" xfId="77" xr:uid="{2516CF4F-227B-4A84-8E75-A561FB297428}"/>
    <cellStyle name="Normal 8" xfId="79" xr:uid="{781D7EB0-456D-461D-B275-D17A8A24FE0E}"/>
    <cellStyle name="Normal 8 2" xfId="83" xr:uid="{596E7A55-506D-462D-A853-4750E15E1A0D}"/>
    <cellStyle name="Normal 8 3" xfId="90" xr:uid="{25410E0C-282D-4F78-AB2A-81EAE57FA6B4}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70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19" builtinId="33" customBuiltin="1"/>
    <cellStyle name="Uthevingsfarge3" xfId="20" builtinId="37" customBuiltin="1"/>
    <cellStyle name="Uthevingsfarge4" xfId="21" builtinId="41" customBuiltin="1"/>
    <cellStyle name="Uthevingsfarge5" xfId="22" builtinId="45" customBuiltin="1"/>
    <cellStyle name="Uthevingsfarge6" xfId="23" builtinId="49" customBuiltin="1"/>
    <cellStyle name="Varseltekst" xfId="14" builtinId="11" customBuiltin="1"/>
  </cellStyles>
  <dxfs count="31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9"/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sz val="9"/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9"/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</dxfs>
  <tableStyles count="5" defaultTableStyle="TableStyleMedium2" defaultPivotStyle="PivotStyleLight16">
    <tableStyle name="PivotStyleLight15 2" table="0" count="11" xr9:uid="{910C01D8-494C-4C2F-868B-504294E8A7DF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Column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SlicerStyleDark1 2" pivot="0" table="0" count="2" xr9:uid="{A474088E-F95A-4AF1-8727-DF47D7781A15}">
      <tableStyleElement type="wholeTable" dxfId="19"/>
      <tableStyleElement type="headerRow" dxfId="18"/>
    </tableStyle>
    <tableStyle name="SlicerStyleDark4 2" pivot="0" table="0" count="2" xr9:uid="{8BE67339-3BD4-46BD-867D-F33A93BE0019}">
      <tableStyleElement type="wholeTable" dxfId="17"/>
      <tableStyleElement type="headerRow" dxfId="16"/>
    </tableStyle>
    <tableStyle name="SlicerStyleDark6 2" pivot="0" table="0" count="2" xr9:uid="{95F78FC8-AD9D-4AE8-BD3B-74229C83ED1B}">
      <tableStyleElement type="wholeTable" dxfId="15"/>
      <tableStyleElement type="headerRow" dxfId="14"/>
    </tableStyle>
    <tableStyle name="SlicerStyleLight5 2" pivot="0" table="0" count="2" xr9:uid="{A3F2CC69-14DD-4258-BCBB-91787E20E6F7}">
      <tableStyleElement type="wholeTable" dxfId="13"/>
      <tableStyleElement type="headerRow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NR_office-tema">
  <a:themeElements>
    <a:clrScheme name="Norges Råfisklag hvit">
      <a:dk1>
        <a:srgbClr val="333333"/>
      </a:dk1>
      <a:lt1>
        <a:srgbClr val="FFFFFF"/>
      </a:lt1>
      <a:dk2>
        <a:srgbClr val="005680"/>
      </a:dk2>
      <a:lt2>
        <a:srgbClr val="D1E2ED"/>
      </a:lt2>
      <a:accent1>
        <a:srgbClr val="005680"/>
      </a:accent1>
      <a:accent2>
        <a:srgbClr val="E2B900"/>
      </a:accent2>
      <a:accent3>
        <a:srgbClr val="0A92BC"/>
      </a:accent3>
      <a:accent4>
        <a:srgbClr val="915223"/>
      </a:accent4>
      <a:accent5>
        <a:srgbClr val="50BC9D"/>
      </a:accent5>
      <a:accent6>
        <a:srgbClr val="006971"/>
      </a:accent6>
      <a:hlink>
        <a:srgbClr val="005680"/>
      </a:hlink>
      <a:folHlink>
        <a:srgbClr val="919191"/>
      </a:folHlink>
    </a:clrScheme>
    <a:fontScheme name="Open Sans Semibold + Regular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Mørk blå 100">
      <a:srgbClr val="005680"/>
    </a:custClr>
    <a:custClr name="Mørk blå 80">
      <a:srgbClr val="337899"/>
    </a:custClr>
    <a:custClr name="Mørk blå 60">
      <a:srgbClr val="669AB3"/>
    </a:custClr>
    <a:custClr name="Møk blå 40">
      <a:srgbClr val="99BBCC"/>
    </a:custClr>
    <a:custClr name="Mørk blå 20">
      <a:srgbClr val="CCDDE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Lys blå 100">
      <a:srgbClr val="D1E2ED"/>
    </a:custClr>
    <a:custClr name="Lys blå 80">
      <a:srgbClr val="DAE8F1"/>
    </a:custClr>
    <a:custClr name="Lys blå 60">
      <a:srgbClr val="E3EEF4"/>
    </a:custClr>
    <a:custClr name="Lys blå 40">
      <a:srgbClr val="EDF3F8"/>
    </a:custClr>
    <a:custClr name="Lys blå 20">
      <a:srgbClr val="F6F9F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ul">
      <a:srgbClr val="E2B900"/>
    </a:custClr>
    <a:custClr name="Gul 80">
      <a:srgbClr val="E8C733"/>
    </a:custClr>
    <a:custClr name="Gul 60">
      <a:srgbClr val="EED566"/>
    </a:custClr>
    <a:custClr name="Gul 40">
      <a:srgbClr val="F3E399"/>
    </a:custClr>
    <a:custClr name="Gul 20">
      <a:srgbClr val="F9F1C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ekundær">
      <a:srgbClr val="0A92BC"/>
    </a:custClr>
    <a:custClr name="Sekundær">
      <a:srgbClr val="50BC9D"/>
    </a:custClr>
    <a:custClr name="Sekundær">
      <a:srgbClr val="38D0E5"/>
    </a:custClr>
    <a:custClr name="Sekundær">
      <a:srgbClr val="E3FFFE"/>
    </a:custClr>
    <a:custClr name="Sekundær">
      <a:srgbClr val="006971"/>
    </a:custClr>
    <a:custClr name="Sekundær">
      <a:srgbClr val="1F344C"/>
    </a:custClr>
    <a:custClr name="Sekundær">
      <a:srgbClr val="990707"/>
    </a:custClr>
    <a:custClr name="Sekundær">
      <a:srgbClr val="915223"/>
    </a:custClr>
    <a:custClr>
      <a:srgbClr val="FFFFFF"/>
    </a:custClr>
    <a:custClr>
      <a:srgbClr val="FFFFFF"/>
    </a:custClr>
    <a:custClr name="Tertiær">
      <a:srgbClr val="4DF4E8"/>
    </a:custClr>
    <a:custClr name="Tertiær">
      <a:srgbClr val="FF3939"/>
    </a:custClr>
    <a:custClr name="Tertiær">
      <a:srgbClr val="FFF200"/>
    </a:custClr>
    <a:custClr name="Tertiær">
      <a:srgbClr val="FFA31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NR_office-tema" id="{5C741F4C-5C7D-47FA-93EE-1D2188D8CD93}" vid="{AF0FEB6F-9D60-4AF7-A5E3-1A7042F17F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EE5F-C912-43A4-A3A4-8C307F2A1FCF}">
  <sheetPr>
    <tabColor theme="3"/>
  </sheetPr>
  <dimension ref="A1:P72"/>
  <sheetViews>
    <sheetView topLeftCell="A13" zoomScale="80" zoomScaleNormal="80" workbookViewId="0">
      <selection activeCell="R30" sqref="R30"/>
    </sheetView>
  </sheetViews>
  <sheetFormatPr baseColWidth="10" defaultColWidth="11.5546875" defaultRowHeight="18.75" x14ac:dyDescent="0.4"/>
  <cols>
    <col min="1" max="1" width="14.33203125" bestFit="1" customWidth="1"/>
    <col min="11" max="11" width="14.21875" customWidth="1"/>
    <col min="16" max="16" width="11.109375" customWidth="1"/>
  </cols>
  <sheetData>
    <row r="1" spans="1:15" ht="18" customHeight="1" x14ac:dyDescent="0.4">
      <c r="A1" s="70"/>
      <c r="B1" s="60"/>
      <c r="C1" s="60"/>
      <c r="D1" s="60"/>
      <c r="E1" s="60"/>
      <c r="F1" s="60"/>
      <c r="G1" s="60"/>
      <c r="H1" s="60"/>
      <c r="I1" s="61"/>
    </row>
    <row r="2" spans="1:15" ht="18" customHeight="1" x14ac:dyDescent="0.4">
      <c r="A2" s="71" t="s">
        <v>336</v>
      </c>
      <c r="B2" s="71"/>
      <c r="C2" s="71"/>
      <c r="D2" s="71"/>
      <c r="E2" s="71"/>
      <c r="F2" s="71"/>
      <c r="G2" s="71"/>
      <c r="H2" s="71"/>
      <c r="I2" s="72"/>
    </row>
    <row r="3" spans="1:15" ht="18.600000000000001" customHeight="1" thickBot="1" x14ac:dyDescent="0.45">
      <c r="A3" s="62"/>
      <c r="B3" s="63"/>
      <c r="C3" s="63"/>
      <c r="D3" s="63"/>
      <c r="E3" s="63"/>
      <c r="F3" s="63"/>
      <c r="G3" s="63"/>
      <c r="H3" s="63"/>
      <c r="I3" s="64"/>
    </row>
    <row r="4" spans="1:15" ht="19.5" thickBot="1" x14ac:dyDescent="0.45"/>
    <row r="5" spans="1:15" ht="15" customHeight="1" x14ac:dyDescent="0.4">
      <c r="A5" s="177" t="s">
        <v>0</v>
      </c>
      <c r="B5" s="178"/>
      <c r="C5" s="178"/>
      <c r="D5" s="178"/>
      <c r="E5" s="178"/>
      <c r="F5" s="178"/>
      <c r="G5" s="178"/>
      <c r="H5" s="178"/>
      <c r="I5" s="179"/>
      <c r="K5" s="168" t="s">
        <v>1</v>
      </c>
      <c r="L5" s="169"/>
      <c r="M5" s="169"/>
      <c r="N5" s="169"/>
      <c r="O5" s="170"/>
    </row>
    <row r="6" spans="1:15" x14ac:dyDescent="0.4">
      <c r="A6" s="180"/>
      <c r="B6" s="181"/>
      <c r="C6" s="181"/>
      <c r="D6" s="181"/>
      <c r="E6" s="181"/>
      <c r="F6" s="181"/>
      <c r="G6" s="181"/>
      <c r="H6" s="181"/>
      <c r="I6" s="182"/>
      <c r="K6" s="171"/>
      <c r="L6" s="172"/>
      <c r="M6" s="172"/>
      <c r="N6" s="172"/>
      <c r="O6" s="173"/>
    </row>
    <row r="7" spans="1:15" ht="17.25" customHeight="1" thickBot="1" x14ac:dyDescent="0.45">
      <c r="A7" s="183"/>
      <c r="B7" s="184"/>
      <c r="C7" s="184"/>
      <c r="D7" s="184"/>
      <c r="E7" s="184"/>
      <c r="F7" s="184"/>
      <c r="G7" s="184"/>
      <c r="H7" s="184"/>
      <c r="I7" s="185"/>
      <c r="K7" s="174"/>
      <c r="L7" s="175"/>
      <c r="M7" s="175"/>
      <c r="N7" s="175"/>
      <c r="O7" s="176"/>
    </row>
    <row r="8" spans="1:15" x14ac:dyDescent="0.4">
      <c r="A8" s="186" t="s">
        <v>2</v>
      </c>
      <c r="B8" s="167" t="s">
        <v>3</v>
      </c>
      <c r="C8" s="166"/>
      <c r="D8" s="167" t="s">
        <v>4</v>
      </c>
      <c r="E8" s="166"/>
      <c r="F8" s="151" t="s">
        <v>278</v>
      </c>
      <c r="G8" s="151"/>
      <c r="H8" s="132" t="s">
        <v>5</v>
      </c>
      <c r="I8" s="133"/>
      <c r="K8" s="188" t="s">
        <v>6</v>
      </c>
      <c r="L8" s="65" t="s">
        <v>7</v>
      </c>
      <c r="M8" s="66"/>
      <c r="N8" s="65" t="s">
        <v>8</v>
      </c>
      <c r="O8" s="67"/>
    </row>
    <row r="9" spans="1:15" x14ac:dyDescent="0.4">
      <c r="A9" s="187"/>
      <c r="B9" s="3" t="s">
        <v>9</v>
      </c>
      <c r="C9" s="3" t="s">
        <v>10</v>
      </c>
      <c r="D9" s="3" t="s">
        <v>9</v>
      </c>
      <c r="E9" s="3" t="s">
        <v>10</v>
      </c>
      <c r="F9" s="3" t="s">
        <v>9</v>
      </c>
      <c r="G9" s="3" t="s">
        <v>10</v>
      </c>
      <c r="H9" s="3" t="s">
        <v>9</v>
      </c>
      <c r="I9" s="4" t="s">
        <v>10</v>
      </c>
      <c r="K9" s="189"/>
      <c r="L9" s="58">
        <v>2025</v>
      </c>
      <c r="M9" s="58">
        <v>2026</v>
      </c>
      <c r="N9" s="58">
        <v>2025</v>
      </c>
      <c r="O9" s="22">
        <v>2026</v>
      </c>
    </row>
    <row r="10" spans="1:15" x14ac:dyDescent="0.4">
      <c r="A10" s="5" t="s">
        <v>337</v>
      </c>
      <c r="B10" s="2">
        <v>2631929</v>
      </c>
      <c r="C10" s="2">
        <v>68793604</v>
      </c>
      <c r="D10" s="2">
        <v>3704815</v>
      </c>
      <c r="E10" s="2">
        <v>153998478</v>
      </c>
      <c r="F10" s="2">
        <v>199</v>
      </c>
      <c r="G10" s="2">
        <v>6882</v>
      </c>
      <c r="H10" s="2">
        <v>6336943</v>
      </c>
      <c r="I10" s="6">
        <v>222798965</v>
      </c>
      <c r="K10" s="30" t="s">
        <v>11</v>
      </c>
      <c r="L10" s="20">
        <v>179921</v>
      </c>
      <c r="M10" s="20">
        <v>100625</v>
      </c>
      <c r="N10" s="19">
        <v>67.8</v>
      </c>
      <c r="O10" s="25">
        <v>78.13</v>
      </c>
    </row>
    <row r="11" spans="1:15" x14ac:dyDescent="0.4">
      <c r="A11" s="7" t="s">
        <v>19</v>
      </c>
      <c r="B11" s="1">
        <v>1354329</v>
      </c>
      <c r="C11" s="1">
        <v>27414214</v>
      </c>
      <c r="D11" s="1">
        <v>1663629</v>
      </c>
      <c r="E11" s="1">
        <v>50846698</v>
      </c>
      <c r="F11" s="1"/>
      <c r="G11" s="1"/>
      <c r="H11" s="1">
        <v>3017958</v>
      </c>
      <c r="I11" s="8">
        <v>78260912</v>
      </c>
      <c r="K11" s="30" t="s">
        <v>13</v>
      </c>
      <c r="L11" s="20">
        <v>99381</v>
      </c>
      <c r="M11" s="20">
        <v>98403</v>
      </c>
      <c r="N11" s="19">
        <v>63.78</v>
      </c>
      <c r="O11" s="25">
        <v>78.12</v>
      </c>
    </row>
    <row r="12" spans="1:15" x14ac:dyDescent="0.4">
      <c r="A12" s="7" t="s">
        <v>12</v>
      </c>
      <c r="B12" s="1">
        <v>262181</v>
      </c>
      <c r="C12" s="1">
        <v>13658703</v>
      </c>
      <c r="D12" s="1">
        <v>775759</v>
      </c>
      <c r="E12" s="1">
        <v>47221340</v>
      </c>
      <c r="F12" s="1">
        <v>199</v>
      </c>
      <c r="G12" s="1">
        <v>6882</v>
      </c>
      <c r="H12" s="1">
        <v>1038139</v>
      </c>
      <c r="I12" s="8">
        <v>60886925</v>
      </c>
      <c r="K12" s="30" t="s">
        <v>15</v>
      </c>
      <c r="L12" s="20">
        <v>24529</v>
      </c>
      <c r="M12" s="20">
        <v>24644</v>
      </c>
      <c r="N12" s="19">
        <v>65.47</v>
      </c>
      <c r="O12" s="25">
        <v>82.66</v>
      </c>
    </row>
    <row r="13" spans="1:15" x14ac:dyDescent="0.4">
      <c r="A13" s="7" t="s">
        <v>16</v>
      </c>
      <c r="B13" s="1">
        <v>19019</v>
      </c>
      <c r="C13" s="1">
        <v>1606564</v>
      </c>
      <c r="D13" s="1">
        <v>350165</v>
      </c>
      <c r="E13" s="1">
        <v>23897963</v>
      </c>
      <c r="F13" s="1"/>
      <c r="G13" s="1"/>
      <c r="H13" s="1">
        <v>369183</v>
      </c>
      <c r="I13" s="8">
        <v>25504527</v>
      </c>
      <c r="K13" s="30" t="s">
        <v>17</v>
      </c>
      <c r="L13" s="20">
        <v>5801</v>
      </c>
      <c r="M13" s="20">
        <v>6867</v>
      </c>
      <c r="N13" s="19">
        <v>63.68</v>
      </c>
      <c r="O13" s="25">
        <v>83.43</v>
      </c>
    </row>
    <row r="14" spans="1:15" x14ac:dyDescent="0.4">
      <c r="A14" s="7" t="s">
        <v>14</v>
      </c>
      <c r="B14" s="1">
        <v>240424</v>
      </c>
      <c r="C14" s="1">
        <v>5613138</v>
      </c>
      <c r="D14" s="1">
        <v>380298</v>
      </c>
      <c r="E14" s="1">
        <v>15270522</v>
      </c>
      <c r="F14" s="1"/>
      <c r="G14" s="1"/>
      <c r="H14" s="1">
        <v>620722</v>
      </c>
      <c r="I14" s="8">
        <v>20883659</v>
      </c>
      <c r="K14" s="30" t="s">
        <v>18</v>
      </c>
      <c r="L14" s="20">
        <v>10584</v>
      </c>
      <c r="M14" s="20">
        <v>3589</v>
      </c>
      <c r="N14" s="19">
        <v>62.86</v>
      </c>
      <c r="O14" s="25">
        <v>66.27</v>
      </c>
    </row>
    <row r="15" spans="1:15" x14ac:dyDescent="0.4">
      <c r="A15" s="7" t="s">
        <v>21</v>
      </c>
      <c r="B15" s="1">
        <v>5257</v>
      </c>
      <c r="C15" s="1">
        <v>278358</v>
      </c>
      <c r="D15" s="1">
        <v>78107</v>
      </c>
      <c r="E15" s="1">
        <v>6567973</v>
      </c>
      <c r="F15" s="1"/>
      <c r="G15" s="1"/>
      <c r="H15" s="1">
        <v>83364</v>
      </c>
      <c r="I15" s="8">
        <v>6846331</v>
      </c>
      <c r="K15" s="30" t="s">
        <v>20</v>
      </c>
      <c r="L15" s="20">
        <v>1608</v>
      </c>
      <c r="M15" s="20">
        <v>2224</v>
      </c>
      <c r="N15" s="19">
        <v>57.22</v>
      </c>
      <c r="O15" s="25">
        <v>76.03</v>
      </c>
    </row>
    <row r="16" spans="1:15" x14ac:dyDescent="0.4">
      <c r="A16" s="7" t="s">
        <v>30</v>
      </c>
      <c r="B16" s="1">
        <v>62978</v>
      </c>
      <c r="C16" s="1">
        <v>4544171</v>
      </c>
      <c r="D16" s="1">
        <v>12625</v>
      </c>
      <c r="E16" s="1">
        <v>946727</v>
      </c>
      <c r="F16" s="1"/>
      <c r="G16" s="1"/>
      <c r="H16" s="1">
        <v>75602</v>
      </c>
      <c r="I16" s="8">
        <v>5490898</v>
      </c>
      <c r="K16" s="30" t="s">
        <v>22</v>
      </c>
      <c r="L16" s="20">
        <v>977</v>
      </c>
      <c r="M16" s="20">
        <v>109</v>
      </c>
      <c r="N16" s="19">
        <v>54.11</v>
      </c>
      <c r="O16" s="25">
        <v>63.99</v>
      </c>
    </row>
    <row r="17" spans="1:16" x14ac:dyDescent="0.4">
      <c r="A17" s="7" t="s">
        <v>43</v>
      </c>
      <c r="B17" s="1">
        <v>128155</v>
      </c>
      <c r="C17" s="1">
        <v>4508432</v>
      </c>
      <c r="D17" s="1">
        <v>1512</v>
      </c>
      <c r="E17" s="1">
        <v>27000</v>
      </c>
      <c r="F17" s="1"/>
      <c r="G17" s="1"/>
      <c r="H17" s="1">
        <v>129667</v>
      </c>
      <c r="I17" s="8">
        <v>4535432</v>
      </c>
      <c r="K17" s="30" t="s">
        <v>24</v>
      </c>
      <c r="L17" s="20">
        <v>2246</v>
      </c>
      <c r="M17" s="20">
        <v>813</v>
      </c>
      <c r="N17" s="19">
        <v>57.89</v>
      </c>
      <c r="O17" s="25">
        <v>78.89</v>
      </c>
    </row>
    <row r="18" spans="1:16" x14ac:dyDescent="0.4">
      <c r="A18" s="7" t="s">
        <v>25</v>
      </c>
      <c r="B18" s="1">
        <v>38493</v>
      </c>
      <c r="C18" s="1">
        <v>724646</v>
      </c>
      <c r="D18" s="1">
        <v>164584</v>
      </c>
      <c r="E18" s="1">
        <v>3144388</v>
      </c>
      <c r="F18" s="1"/>
      <c r="G18" s="1"/>
      <c r="H18" s="1">
        <v>203077</v>
      </c>
      <c r="I18" s="8">
        <v>3869034</v>
      </c>
      <c r="K18" s="30" t="s">
        <v>26</v>
      </c>
      <c r="L18" s="20">
        <v>1194</v>
      </c>
      <c r="M18" s="20">
        <v>753</v>
      </c>
      <c r="N18" s="19">
        <v>55.52</v>
      </c>
      <c r="O18" s="25">
        <v>65.25</v>
      </c>
    </row>
    <row r="19" spans="1:16" ht="19.5" thickBot="1" x14ac:dyDescent="0.45">
      <c r="A19" s="7" t="s">
        <v>28</v>
      </c>
      <c r="B19" s="1">
        <v>147</v>
      </c>
      <c r="C19" s="1">
        <v>1042</v>
      </c>
      <c r="D19" s="1">
        <v>161541</v>
      </c>
      <c r="E19" s="1">
        <v>3362339</v>
      </c>
      <c r="F19" s="1"/>
      <c r="G19" s="1"/>
      <c r="H19" s="1">
        <v>161687</v>
      </c>
      <c r="I19" s="8">
        <v>3363381</v>
      </c>
      <c r="K19" s="29" t="s">
        <v>27</v>
      </c>
      <c r="L19" s="16">
        <v>326242</v>
      </c>
      <c r="M19" s="16">
        <v>238026</v>
      </c>
      <c r="N19" s="28">
        <v>65.959999999999994</v>
      </c>
      <c r="O19" s="15">
        <v>78.510000000000005</v>
      </c>
    </row>
    <row r="20" spans="1:16" x14ac:dyDescent="0.4">
      <c r="A20" s="7" t="s">
        <v>23</v>
      </c>
      <c r="B20" s="1">
        <v>9956</v>
      </c>
      <c r="C20" s="1">
        <v>2879523</v>
      </c>
      <c r="D20" s="1"/>
      <c r="E20" s="1"/>
      <c r="F20" s="1"/>
      <c r="G20" s="1"/>
      <c r="H20" s="1">
        <v>9956</v>
      </c>
      <c r="I20" s="8">
        <v>2879523</v>
      </c>
    </row>
    <row r="21" spans="1:16" ht="19.5" thickBot="1" x14ac:dyDescent="0.45">
      <c r="A21" s="7" t="s">
        <v>32</v>
      </c>
      <c r="B21" s="1">
        <v>48349</v>
      </c>
      <c r="C21" s="1">
        <v>984939</v>
      </c>
      <c r="D21" s="1">
        <v>28459</v>
      </c>
      <c r="E21" s="1">
        <v>1018019</v>
      </c>
      <c r="F21" s="1"/>
      <c r="G21" s="1"/>
      <c r="H21" s="1">
        <v>76809</v>
      </c>
      <c r="I21" s="8">
        <v>2002958</v>
      </c>
    </row>
    <row r="22" spans="1:16" x14ac:dyDescent="0.4">
      <c r="A22" s="7" t="s">
        <v>308</v>
      </c>
      <c r="B22" s="1"/>
      <c r="C22" s="1">
        <v>1228549</v>
      </c>
      <c r="D22" s="1"/>
      <c r="E22" s="1">
        <v>593536</v>
      </c>
      <c r="F22" s="1"/>
      <c r="G22" s="1"/>
      <c r="H22" s="1"/>
      <c r="I22" s="8">
        <v>1822085</v>
      </c>
      <c r="K22" s="168" t="s">
        <v>29</v>
      </c>
      <c r="L22" s="169"/>
      <c r="M22" s="169"/>
      <c r="N22" s="169"/>
      <c r="O22" s="169"/>
      <c r="P22" s="170"/>
    </row>
    <row r="23" spans="1:16" x14ac:dyDescent="0.4">
      <c r="A23" s="7" t="s">
        <v>270</v>
      </c>
      <c r="B23" s="1">
        <v>88110</v>
      </c>
      <c r="C23" s="1">
        <v>1494426</v>
      </c>
      <c r="D23" s="1"/>
      <c r="E23" s="1"/>
      <c r="F23" s="1"/>
      <c r="G23" s="1"/>
      <c r="H23" s="1">
        <v>88110</v>
      </c>
      <c r="I23" s="8">
        <v>1494426</v>
      </c>
      <c r="K23" s="171"/>
      <c r="L23" s="172"/>
      <c r="M23" s="172"/>
      <c r="N23" s="172"/>
      <c r="O23" s="172"/>
      <c r="P23" s="173"/>
    </row>
    <row r="24" spans="1:16" ht="19.5" thickBot="1" x14ac:dyDescent="0.45">
      <c r="A24" s="7" t="s">
        <v>38</v>
      </c>
      <c r="B24" s="1">
        <v>94994</v>
      </c>
      <c r="C24" s="1">
        <v>1168409</v>
      </c>
      <c r="D24" s="1">
        <v>6279</v>
      </c>
      <c r="E24" s="1">
        <v>129659</v>
      </c>
      <c r="F24" s="1"/>
      <c r="G24" s="1"/>
      <c r="H24" s="1">
        <v>101273</v>
      </c>
      <c r="I24" s="8">
        <v>1298069</v>
      </c>
      <c r="K24" s="171"/>
      <c r="L24" s="172"/>
      <c r="M24" s="172"/>
      <c r="N24" s="172"/>
      <c r="O24" s="172"/>
      <c r="P24" s="173"/>
    </row>
    <row r="25" spans="1:16" x14ac:dyDescent="0.4">
      <c r="A25" s="7" t="s">
        <v>46</v>
      </c>
      <c r="B25" s="1">
        <v>15214</v>
      </c>
      <c r="C25" s="1">
        <v>834726</v>
      </c>
      <c r="D25" s="1">
        <v>16240</v>
      </c>
      <c r="E25" s="1">
        <v>162429</v>
      </c>
      <c r="F25" s="1"/>
      <c r="G25" s="1"/>
      <c r="H25" s="1">
        <v>31454</v>
      </c>
      <c r="I25" s="8">
        <v>997155</v>
      </c>
      <c r="K25" s="57" t="s">
        <v>6</v>
      </c>
      <c r="L25" s="24" t="s">
        <v>33</v>
      </c>
      <c r="M25" s="24" t="s">
        <v>34</v>
      </c>
      <c r="N25" s="24" t="s">
        <v>35</v>
      </c>
      <c r="O25" s="24" t="s">
        <v>36</v>
      </c>
      <c r="P25" s="21" t="s">
        <v>37</v>
      </c>
    </row>
    <row r="26" spans="1:16" x14ac:dyDescent="0.4">
      <c r="A26" s="7" t="s">
        <v>31</v>
      </c>
      <c r="B26" s="1">
        <v>2557</v>
      </c>
      <c r="C26" s="1">
        <v>694932</v>
      </c>
      <c r="D26" s="1"/>
      <c r="E26" s="1"/>
      <c r="F26" s="1"/>
      <c r="G26" s="1"/>
      <c r="H26" s="1">
        <v>2557</v>
      </c>
      <c r="I26" s="8">
        <v>694932</v>
      </c>
      <c r="K26" s="30" t="s">
        <v>11</v>
      </c>
      <c r="L26" s="23">
        <v>85.35</v>
      </c>
      <c r="M26" s="23">
        <v>77.8</v>
      </c>
      <c r="N26" s="23">
        <v>78</v>
      </c>
      <c r="O26" s="23">
        <v>75.37</v>
      </c>
      <c r="P26" s="18">
        <v>78.709999999999994</v>
      </c>
    </row>
    <row r="27" spans="1:16" x14ac:dyDescent="0.4">
      <c r="A27" s="7" t="s">
        <v>41</v>
      </c>
      <c r="B27" s="1">
        <v>8335</v>
      </c>
      <c r="C27" s="1">
        <v>416119</v>
      </c>
      <c r="D27" s="1"/>
      <c r="E27" s="1"/>
      <c r="F27" s="1"/>
      <c r="G27" s="1"/>
      <c r="H27" s="1">
        <v>8335</v>
      </c>
      <c r="I27" s="8">
        <v>416119</v>
      </c>
      <c r="K27" s="30" t="s">
        <v>13</v>
      </c>
      <c r="L27" s="23">
        <v>76.67</v>
      </c>
      <c r="M27" s="23">
        <v>78.03</v>
      </c>
      <c r="N27" s="23">
        <v>0</v>
      </c>
      <c r="O27" s="23">
        <v>83.08</v>
      </c>
      <c r="P27" s="18">
        <v>73.52</v>
      </c>
    </row>
    <row r="28" spans="1:16" x14ac:dyDescent="0.4">
      <c r="A28" s="7" t="s">
        <v>39</v>
      </c>
      <c r="B28" s="1">
        <v>5339</v>
      </c>
      <c r="C28" s="1">
        <v>192308</v>
      </c>
      <c r="D28" s="1">
        <v>5866</v>
      </c>
      <c r="E28" s="1">
        <v>201740</v>
      </c>
      <c r="F28" s="1"/>
      <c r="G28" s="1"/>
      <c r="H28" s="1">
        <v>11205</v>
      </c>
      <c r="I28" s="8">
        <v>394048</v>
      </c>
      <c r="K28" s="30" t="s">
        <v>15</v>
      </c>
      <c r="L28" s="23">
        <v>72.19</v>
      </c>
      <c r="M28" s="23">
        <v>0</v>
      </c>
      <c r="N28" s="23">
        <v>103.14</v>
      </c>
      <c r="O28" s="23">
        <v>69.77</v>
      </c>
      <c r="P28" s="18">
        <v>73.64</v>
      </c>
    </row>
    <row r="29" spans="1:16" x14ac:dyDescent="0.4">
      <c r="A29" s="7" t="s">
        <v>42</v>
      </c>
      <c r="B29" s="1">
        <v>2493</v>
      </c>
      <c r="C29" s="1">
        <v>19965</v>
      </c>
      <c r="D29" s="1">
        <v>24850</v>
      </c>
      <c r="E29" s="1">
        <v>239264</v>
      </c>
      <c r="F29" s="1"/>
      <c r="G29" s="1"/>
      <c r="H29" s="1">
        <v>27342</v>
      </c>
      <c r="I29" s="8">
        <v>259229</v>
      </c>
      <c r="K29" s="30" t="s">
        <v>17</v>
      </c>
      <c r="L29" s="23">
        <v>81.19</v>
      </c>
      <c r="M29" s="23">
        <v>90</v>
      </c>
      <c r="N29" s="23">
        <v>87.2</v>
      </c>
      <c r="O29" s="23">
        <v>80.39</v>
      </c>
      <c r="P29" s="18">
        <v>83.81</v>
      </c>
    </row>
    <row r="30" spans="1:16" x14ac:dyDescent="0.4">
      <c r="A30" s="7" t="s">
        <v>40</v>
      </c>
      <c r="B30" s="1">
        <v>11996</v>
      </c>
      <c r="C30" s="1">
        <v>234169</v>
      </c>
      <c r="D30" s="1"/>
      <c r="E30" s="1"/>
      <c r="F30" s="1"/>
      <c r="G30" s="1"/>
      <c r="H30" s="1">
        <v>11996</v>
      </c>
      <c r="I30" s="8">
        <v>234169</v>
      </c>
      <c r="K30" s="30" t="s">
        <v>18</v>
      </c>
      <c r="L30" s="23">
        <v>65.23</v>
      </c>
      <c r="M30" s="23">
        <v>63.18</v>
      </c>
      <c r="N30" s="23">
        <v>0</v>
      </c>
      <c r="O30" s="23">
        <v>66.989999999999995</v>
      </c>
      <c r="P30" s="18">
        <v>69.78</v>
      </c>
    </row>
    <row r="31" spans="1:16" x14ac:dyDescent="0.4">
      <c r="A31" s="7" t="s">
        <v>329</v>
      </c>
      <c r="B31" s="1"/>
      <c r="C31" s="1"/>
      <c r="D31" s="1">
        <v>15059</v>
      </c>
      <c r="E31" s="1">
        <v>169464</v>
      </c>
      <c r="F31" s="1"/>
      <c r="G31" s="1"/>
      <c r="H31" s="1">
        <v>15059</v>
      </c>
      <c r="I31" s="8">
        <v>169464</v>
      </c>
      <c r="K31" s="30" t="s">
        <v>20</v>
      </c>
      <c r="L31" s="23">
        <v>81.540000000000006</v>
      </c>
      <c r="M31" s="23">
        <v>0</v>
      </c>
      <c r="N31" s="23">
        <v>0</v>
      </c>
      <c r="O31" s="23">
        <v>72.8</v>
      </c>
      <c r="P31" s="18">
        <v>65.97</v>
      </c>
    </row>
    <row r="32" spans="1:16" x14ac:dyDescent="0.4">
      <c r="A32" s="7" t="s">
        <v>44</v>
      </c>
      <c r="B32" s="1">
        <v>1684</v>
      </c>
      <c r="C32" s="1">
        <v>21111</v>
      </c>
      <c r="D32" s="1">
        <v>11258</v>
      </c>
      <c r="E32" s="1">
        <v>119523</v>
      </c>
      <c r="F32" s="1"/>
      <c r="G32" s="1"/>
      <c r="H32" s="1">
        <v>12942</v>
      </c>
      <c r="I32" s="8">
        <v>140634</v>
      </c>
      <c r="K32" s="30" t="s">
        <v>22</v>
      </c>
      <c r="L32" s="23">
        <v>63.99</v>
      </c>
      <c r="M32" s="23">
        <v>0</v>
      </c>
      <c r="N32" s="23">
        <v>0</v>
      </c>
      <c r="O32" s="23">
        <v>0</v>
      </c>
      <c r="P32" s="18">
        <v>0</v>
      </c>
    </row>
    <row r="33" spans="1:16" x14ac:dyDescent="0.4">
      <c r="A33" s="7" t="s">
        <v>315</v>
      </c>
      <c r="B33" s="1">
        <v>217160</v>
      </c>
      <c r="C33" s="1">
        <v>78829</v>
      </c>
      <c r="D33" s="1"/>
      <c r="E33" s="1"/>
      <c r="F33" s="1"/>
      <c r="G33" s="1"/>
      <c r="H33" s="1">
        <v>217160</v>
      </c>
      <c r="I33" s="8">
        <v>78829</v>
      </c>
      <c r="K33" s="30" t="s">
        <v>24</v>
      </c>
      <c r="L33" s="23">
        <v>79.45</v>
      </c>
      <c r="M33" s="23">
        <v>0</v>
      </c>
      <c r="N33" s="23">
        <v>0</v>
      </c>
      <c r="O33" s="23">
        <v>66.66</v>
      </c>
      <c r="P33" s="18">
        <v>0</v>
      </c>
    </row>
    <row r="34" spans="1:16" x14ac:dyDescent="0.4">
      <c r="A34" s="7" t="s">
        <v>47</v>
      </c>
      <c r="B34" s="1">
        <v>2478</v>
      </c>
      <c r="C34" s="1">
        <v>50421</v>
      </c>
      <c r="D34" s="1"/>
      <c r="E34" s="1"/>
      <c r="F34" s="1"/>
      <c r="G34" s="1"/>
      <c r="H34" s="1">
        <v>2478</v>
      </c>
      <c r="I34" s="8">
        <v>50421</v>
      </c>
      <c r="K34" s="30" t="s">
        <v>26</v>
      </c>
      <c r="L34" s="23">
        <v>64.239999999999995</v>
      </c>
      <c r="M34" s="23">
        <v>0</v>
      </c>
      <c r="N34" s="23">
        <v>0</v>
      </c>
      <c r="O34" s="23">
        <v>68.150000000000006</v>
      </c>
      <c r="P34" s="18">
        <v>69.95</v>
      </c>
    </row>
    <row r="35" spans="1:16" ht="19.5" thickBot="1" x14ac:dyDescent="0.45">
      <c r="A35" s="7" t="s">
        <v>50</v>
      </c>
      <c r="B35" s="1">
        <v>1521</v>
      </c>
      <c r="C35" s="1">
        <v>12057</v>
      </c>
      <c r="D35" s="1">
        <v>2260</v>
      </c>
      <c r="E35" s="1">
        <v>37759</v>
      </c>
      <c r="F35" s="1"/>
      <c r="G35" s="1"/>
      <c r="H35" s="1">
        <v>3780</v>
      </c>
      <c r="I35" s="8">
        <v>49816</v>
      </c>
      <c r="K35" s="17" t="s">
        <v>27</v>
      </c>
      <c r="L35" s="12">
        <v>75.67</v>
      </c>
      <c r="M35" s="12">
        <v>77.84</v>
      </c>
      <c r="N35" s="12">
        <v>92.11</v>
      </c>
      <c r="O35" s="12">
        <v>79.680000000000007</v>
      </c>
      <c r="P35" s="26">
        <v>77.510000000000005</v>
      </c>
    </row>
    <row r="36" spans="1:16" x14ac:dyDescent="0.4">
      <c r="A36" s="7" t="s">
        <v>338</v>
      </c>
      <c r="B36" s="1">
        <v>313</v>
      </c>
      <c r="C36" s="1">
        <v>37560</v>
      </c>
      <c r="D36" s="1"/>
      <c r="E36" s="1"/>
      <c r="F36" s="1"/>
      <c r="G36" s="1"/>
      <c r="H36" s="1">
        <v>313</v>
      </c>
      <c r="I36" s="8">
        <v>37560</v>
      </c>
    </row>
    <row r="37" spans="1:16" ht="19.5" thickBot="1" x14ac:dyDescent="0.45">
      <c r="A37" s="7" t="s">
        <v>328</v>
      </c>
      <c r="B37" s="1">
        <v>104</v>
      </c>
      <c r="C37" s="1">
        <v>89</v>
      </c>
      <c r="D37" s="1">
        <v>5343</v>
      </c>
      <c r="E37" s="1">
        <v>30113</v>
      </c>
      <c r="F37" s="1"/>
      <c r="G37" s="1"/>
      <c r="H37" s="1">
        <v>5447</v>
      </c>
      <c r="I37" s="8">
        <v>30202</v>
      </c>
    </row>
    <row r="38" spans="1:16" ht="18" customHeight="1" x14ac:dyDescent="0.4">
      <c r="A38" s="7" t="s">
        <v>280</v>
      </c>
      <c r="B38" s="1">
        <v>35</v>
      </c>
      <c r="C38" s="1">
        <v>24480</v>
      </c>
      <c r="D38" s="1"/>
      <c r="E38" s="1"/>
      <c r="F38" s="1"/>
      <c r="G38" s="1"/>
      <c r="H38" s="1">
        <v>35</v>
      </c>
      <c r="I38" s="8">
        <v>24480</v>
      </c>
      <c r="K38" s="168" t="s">
        <v>49</v>
      </c>
      <c r="L38" s="169"/>
      <c r="M38" s="169"/>
      <c r="N38" s="169"/>
      <c r="O38" s="170"/>
    </row>
    <row r="39" spans="1:16" x14ac:dyDescent="0.4">
      <c r="A39" s="7" t="s">
        <v>45</v>
      </c>
      <c r="B39" s="1">
        <v>818</v>
      </c>
      <c r="C39" s="1">
        <v>14318</v>
      </c>
      <c r="D39" s="1"/>
      <c r="E39" s="1"/>
      <c r="F39" s="1"/>
      <c r="G39" s="1"/>
      <c r="H39" s="1">
        <v>818</v>
      </c>
      <c r="I39" s="8">
        <v>14318</v>
      </c>
      <c r="K39" s="171"/>
      <c r="L39" s="172"/>
      <c r="M39" s="172"/>
      <c r="N39" s="172"/>
      <c r="O39" s="173"/>
    </row>
    <row r="40" spans="1:16" ht="19.5" thickBot="1" x14ac:dyDescent="0.45">
      <c r="A40" s="7" t="s">
        <v>272</v>
      </c>
      <c r="B40" s="1">
        <v>93</v>
      </c>
      <c r="C40" s="1">
        <v>2220</v>
      </c>
      <c r="D40" s="1">
        <v>538</v>
      </c>
      <c r="E40" s="1">
        <v>10213</v>
      </c>
      <c r="F40" s="1"/>
      <c r="G40" s="1"/>
      <c r="H40" s="1">
        <v>631</v>
      </c>
      <c r="I40" s="8">
        <v>12433</v>
      </c>
      <c r="K40" s="174"/>
      <c r="L40" s="175"/>
      <c r="M40" s="175"/>
      <c r="N40" s="175"/>
      <c r="O40" s="176"/>
    </row>
    <row r="41" spans="1:16" x14ac:dyDescent="0.4">
      <c r="A41" s="7" t="s">
        <v>279</v>
      </c>
      <c r="B41" s="1">
        <v>66</v>
      </c>
      <c r="C41" s="1">
        <v>10458</v>
      </c>
      <c r="D41" s="1"/>
      <c r="E41" s="1"/>
      <c r="F41" s="1"/>
      <c r="G41" s="1"/>
      <c r="H41" s="1">
        <v>66</v>
      </c>
      <c r="I41" s="8">
        <v>10458</v>
      </c>
      <c r="K41" s="188" t="s">
        <v>6</v>
      </c>
      <c r="L41" s="68" t="s">
        <v>7</v>
      </c>
      <c r="M41" s="68"/>
      <c r="N41" s="68" t="s">
        <v>51</v>
      </c>
      <c r="O41" s="69"/>
    </row>
    <row r="42" spans="1:16" x14ac:dyDescent="0.4">
      <c r="A42" s="7" t="s">
        <v>316</v>
      </c>
      <c r="B42" s="1">
        <v>400</v>
      </c>
      <c r="C42" s="1">
        <v>8000</v>
      </c>
      <c r="D42" s="1"/>
      <c r="E42" s="1"/>
      <c r="F42" s="1"/>
      <c r="G42" s="1"/>
      <c r="H42" s="1">
        <v>400</v>
      </c>
      <c r="I42" s="8">
        <v>8000</v>
      </c>
      <c r="K42" s="189"/>
      <c r="L42" s="58">
        <v>2025</v>
      </c>
      <c r="M42" s="58">
        <v>2026</v>
      </c>
      <c r="N42" s="58">
        <v>2025</v>
      </c>
      <c r="O42" s="22">
        <v>2026</v>
      </c>
    </row>
    <row r="43" spans="1:16" x14ac:dyDescent="0.4">
      <c r="A43" s="7" t="s">
        <v>339</v>
      </c>
      <c r="B43" s="1">
        <v>1501</v>
      </c>
      <c r="C43" s="1">
        <v>5689</v>
      </c>
      <c r="D43" s="1"/>
      <c r="E43" s="1"/>
      <c r="F43" s="1"/>
      <c r="G43" s="1"/>
      <c r="H43" s="1">
        <v>1501</v>
      </c>
      <c r="I43" s="8">
        <v>5689</v>
      </c>
      <c r="K43" s="30" t="s">
        <v>11</v>
      </c>
      <c r="L43" s="20">
        <v>95247</v>
      </c>
      <c r="M43" s="20">
        <v>191783</v>
      </c>
      <c r="N43" s="19">
        <v>20.36</v>
      </c>
      <c r="O43" s="25">
        <v>27.83</v>
      </c>
    </row>
    <row r="44" spans="1:16" x14ac:dyDescent="0.4">
      <c r="A44" s="7" t="s">
        <v>340</v>
      </c>
      <c r="B44" s="1">
        <v>257</v>
      </c>
      <c r="C44" s="1">
        <v>5570</v>
      </c>
      <c r="D44" s="1"/>
      <c r="E44" s="1"/>
      <c r="F44" s="1"/>
      <c r="G44" s="1"/>
      <c r="H44" s="1">
        <v>257</v>
      </c>
      <c r="I44" s="8">
        <v>5570</v>
      </c>
      <c r="K44" s="30" t="s">
        <v>13</v>
      </c>
      <c r="L44" s="20">
        <v>91351</v>
      </c>
      <c r="M44" s="20">
        <v>932119</v>
      </c>
      <c r="N44" s="19">
        <v>21.04</v>
      </c>
      <c r="O44" s="25">
        <v>26.01</v>
      </c>
    </row>
    <row r="45" spans="1:16" x14ac:dyDescent="0.4">
      <c r="A45" s="7" t="s">
        <v>54</v>
      </c>
      <c r="B45" s="1">
        <v>1565</v>
      </c>
      <c r="C45" s="1">
        <v>4884</v>
      </c>
      <c r="D45" s="1"/>
      <c r="E45" s="1"/>
      <c r="F45" s="1"/>
      <c r="G45" s="1"/>
      <c r="H45" s="1">
        <v>1565</v>
      </c>
      <c r="I45" s="8">
        <v>4884</v>
      </c>
      <c r="K45" s="30" t="s">
        <v>15</v>
      </c>
      <c r="L45" s="20">
        <v>50762</v>
      </c>
      <c r="M45" s="20">
        <v>64781</v>
      </c>
      <c r="N45" s="19">
        <v>23.14</v>
      </c>
      <c r="O45" s="25">
        <v>35.89</v>
      </c>
    </row>
    <row r="46" spans="1:16" x14ac:dyDescent="0.4">
      <c r="A46" s="7" t="s">
        <v>317</v>
      </c>
      <c r="B46" s="1">
        <v>129</v>
      </c>
      <c r="C46" s="1">
        <v>4494</v>
      </c>
      <c r="D46" s="1"/>
      <c r="E46" s="1"/>
      <c r="F46" s="1"/>
      <c r="G46" s="1"/>
      <c r="H46" s="1">
        <v>129</v>
      </c>
      <c r="I46" s="8">
        <v>4494</v>
      </c>
      <c r="K46" s="30" t="s">
        <v>17</v>
      </c>
      <c r="L46" s="20">
        <v>106391</v>
      </c>
      <c r="M46" s="20">
        <v>37409</v>
      </c>
      <c r="N46" s="19">
        <v>19.59</v>
      </c>
      <c r="O46" s="25">
        <v>33.22</v>
      </c>
    </row>
    <row r="47" spans="1:16" x14ac:dyDescent="0.4">
      <c r="A47" s="7" t="s">
        <v>53</v>
      </c>
      <c r="B47" s="1">
        <v>51</v>
      </c>
      <c r="C47" s="1">
        <v>3344</v>
      </c>
      <c r="D47" s="1"/>
      <c r="E47" s="1"/>
      <c r="F47" s="1"/>
      <c r="G47" s="1"/>
      <c r="H47" s="1">
        <v>51</v>
      </c>
      <c r="I47" s="8">
        <v>3344</v>
      </c>
      <c r="K47" s="30" t="s">
        <v>18</v>
      </c>
      <c r="L47" s="20">
        <v>106020</v>
      </c>
      <c r="M47" s="20">
        <v>57370</v>
      </c>
      <c r="N47" s="19">
        <v>22.63</v>
      </c>
      <c r="O47" s="25">
        <v>29.81</v>
      </c>
    </row>
    <row r="48" spans="1:16" x14ac:dyDescent="0.4">
      <c r="A48" s="7" t="s">
        <v>341</v>
      </c>
      <c r="B48" s="1">
        <v>11</v>
      </c>
      <c r="C48" s="1">
        <v>2430</v>
      </c>
      <c r="D48" s="1"/>
      <c r="E48" s="1"/>
      <c r="F48" s="1"/>
      <c r="G48" s="1"/>
      <c r="H48" s="1">
        <v>11</v>
      </c>
      <c r="I48" s="8">
        <v>2430</v>
      </c>
      <c r="K48" s="30" t="s">
        <v>20</v>
      </c>
      <c r="L48" s="20">
        <v>8223</v>
      </c>
      <c r="M48" s="20">
        <v>16398</v>
      </c>
      <c r="N48" s="19">
        <v>21.86</v>
      </c>
      <c r="O48" s="25">
        <v>29.89</v>
      </c>
    </row>
    <row r="49" spans="1:15" x14ac:dyDescent="0.4">
      <c r="A49" s="7" t="s">
        <v>330</v>
      </c>
      <c r="B49" s="1"/>
      <c r="C49" s="1"/>
      <c r="D49" s="1">
        <v>445</v>
      </c>
      <c r="E49" s="1">
        <v>1810</v>
      </c>
      <c r="F49" s="1"/>
      <c r="G49" s="1"/>
      <c r="H49" s="1">
        <v>445</v>
      </c>
      <c r="I49" s="8">
        <v>1810</v>
      </c>
      <c r="K49" s="30" t="s">
        <v>22</v>
      </c>
      <c r="L49" s="20">
        <v>7140</v>
      </c>
      <c r="M49" s="20">
        <v>3021</v>
      </c>
      <c r="N49" s="19">
        <v>22.12</v>
      </c>
      <c r="O49" s="25">
        <v>27.95</v>
      </c>
    </row>
    <row r="50" spans="1:15" x14ac:dyDescent="0.4">
      <c r="A50" s="7" t="s">
        <v>312</v>
      </c>
      <c r="B50" s="1">
        <v>42</v>
      </c>
      <c r="C50" s="1">
        <v>1680</v>
      </c>
      <c r="D50" s="1"/>
      <c r="E50" s="1"/>
      <c r="F50" s="1"/>
      <c r="G50" s="1"/>
      <c r="H50" s="1">
        <v>42</v>
      </c>
      <c r="I50" s="8">
        <v>1680</v>
      </c>
      <c r="K50" s="30" t="s">
        <v>24</v>
      </c>
      <c r="L50" s="20">
        <v>35173</v>
      </c>
      <c r="M50" s="20">
        <v>28667</v>
      </c>
      <c r="N50" s="19">
        <v>22.82</v>
      </c>
      <c r="O50" s="25">
        <v>29.62</v>
      </c>
    </row>
    <row r="51" spans="1:15" x14ac:dyDescent="0.4">
      <c r="A51" s="7" t="s">
        <v>48</v>
      </c>
      <c r="B51" s="1">
        <v>729</v>
      </c>
      <c r="C51" s="1">
        <v>1503</v>
      </c>
      <c r="D51" s="1"/>
      <c r="E51" s="1"/>
      <c r="F51" s="1"/>
      <c r="G51" s="1"/>
      <c r="H51" s="1">
        <v>729</v>
      </c>
      <c r="I51" s="8">
        <v>1503</v>
      </c>
      <c r="K51" s="30" t="s">
        <v>26</v>
      </c>
      <c r="L51" s="20">
        <v>20997</v>
      </c>
      <c r="M51" s="20">
        <v>21849</v>
      </c>
      <c r="N51" s="19">
        <v>24.9</v>
      </c>
      <c r="O51" s="25">
        <v>32.11</v>
      </c>
    </row>
    <row r="52" spans="1:15" ht="19.5" thickBot="1" x14ac:dyDescent="0.45">
      <c r="A52" s="7" t="s">
        <v>342</v>
      </c>
      <c r="B52" s="1">
        <v>459</v>
      </c>
      <c r="C52" s="1">
        <v>1401</v>
      </c>
      <c r="D52" s="1"/>
      <c r="E52" s="1"/>
      <c r="F52" s="1"/>
      <c r="G52" s="1"/>
      <c r="H52" s="1">
        <v>459</v>
      </c>
      <c r="I52" s="8">
        <v>1401</v>
      </c>
      <c r="K52" s="29" t="s">
        <v>27</v>
      </c>
      <c r="L52" s="16">
        <v>521303</v>
      </c>
      <c r="M52" s="16">
        <v>1353396</v>
      </c>
      <c r="N52" s="28">
        <v>21.45</v>
      </c>
      <c r="O52" s="15">
        <v>27.33</v>
      </c>
    </row>
    <row r="53" spans="1:15" x14ac:dyDescent="0.4">
      <c r="A53" s="7" t="s">
        <v>343</v>
      </c>
      <c r="B53" s="1">
        <v>1231</v>
      </c>
      <c r="C53" s="1">
        <v>1345</v>
      </c>
      <c r="D53" s="1"/>
      <c r="E53" s="1"/>
      <c r="F53" s="1"/>
      <c r="G53" s="1"/>
      <c r="H53" s="1">
        <v>1231</v>
      </c>
      <c r="I53" s="8">
        <v>1345</v>
      </c>
    </row>
    <row r="54" spans="1:15" ht="19.5" thickBot="1" x14ac:dyDescent="0.45">
      <c r="A54" s="9" t="s">
        <v>52</v>
      </c>
      <c r="B54" s="10">
        <v>77</v>
      </c>
      <c r="C54" s="10">
        <v>1105</v>
      </c>
      <c r="D54" s="10"/>
      <c r="E54" s="10"/>
      <c r="F54" s="10"/>
      <c r="G54" s="10"/>
      <c r="H54" s="10">
        <v>77</v>
      </c>
      <c r="I54" s="11">
        <v>1105</v>
      </c>
    </row>
    <row r="55" spans="1:15" ht="18" customHeight="1" x14ac:dyDescent="0.4">
      <c r="K55" s="168" t="s">
        <v>55</v>
      </c>
      <c r="L55" s="169"/>
      <c r="M55" s="169"/>
      <c r="N55" s="169"/>
      <c r="O55" s="170"/>
    </row>
    <row r="56" spans="1:15" x14ac:dyDescent="0.4">
      <c r="K56" s="171"/>
      <c r="L56" s="172"/>
      <c r="M56" s="172"/>
      <c r="N56" s="172"/>
      <c r="O56" s="173"/>
    </row>
    <row r="57" spans="1:15" ht="15" customHeight="1" thickBot="1" x14ac:dyDescent="0.45">
      <c r="K57" s="174"/>
      <c r="L57" s="175"/>
      <c r="M57" s="175"/>
      <c r="N57" s="175"/>
      <c r="O57" s="176"/>
    </row>
    <row r="58" spans="1:15" ht="15" customHeight="1" x14ac:dyDescent="0.4">
      <c r="K58" s="188" t="s">
        <v>6</v>
      </c>
      <c r="L58" s="68" t="s">
        <v>7</v>
      </c>
      <c r="M58" s="68"/>
      <c r="N58" s="68" t="s">
        <v>56</v>
      </c>
      <c r="O58" s="69"/>
    </row>
    <row r="59" spans="1:15" ht="18.95" customHeight="1" x14ac:dyDescent="0.4">
      <c r="K59" s="189"/>
      <c r="L59" s="58">
        <v>2025</v>
      </c>
      <c r="M59" s="58">
        <v>2026</v>
      </c>
      <c r="N59" s="58">
        <v>2025</v>
      </c>
      <c r="O59" s="22">
        <v>2026</v>
      </c>
    </row>
    <row r="60" spans="1:15" ht="18.95" customHeight="1" x14ac:dyDescent="0.4">
      <c r="K60" s="30" t="s">
        <v>11</v>
      </c>
      <c r="L60" s="20">
        <v>161483</v>
      </c>
      <c r="M60" s="20">
        <v>75401</v>
      </c>
      <c r="N60" s="19">
        <v>23.25</v>
      </c>
      <c r="O60" s="25">
        <v>29.46</v>
      </c>
    </row>
    <row r="61" spans="1:15" ht="18.95" customHeight="1" x14ac:dyDescent="0.4">
      <c r="K61" s="30" t="s">
        <v>13</v>
      </c>
      <c r="L61" s="20">
        <v>77506</v>
      </c>
      <c r="M61" s="20">
        <v>64322</v>
      </c>
      <c r="N61" s="19">
        <v>23.45</v>
      </c>
      <c r="O61" s="25">
        <v>29.28</v>
      </c>
    </row>
    <row r="62" spans="1:15" ht="18.95" customHeight="1" x14ac:dyDescent="0.4">
      <c r="K62" s="30" t="s">
        <v>15</v>
      </c>
      <c r="L62" s="20">
        <v>47796</v>
      </c>
      <c r="M62" s="20">
        <v>33224</v>
      </c>
      <c r="N62" s="19">
        <v>29.31</v>
      </c>
      <c r="O62" s="25">
        <v>38.17</v>
      </c>
    </row>
    <row r="63" spans="1:15" ht="18.95" customHeight="1" x14ac:dyDescent="0.4">
      <c r="K63" s="30" t="s">
        <v>17</v>
      </c>
      <c r="L63" s="20">
        <v>34646</v>
      </c>
      <c r="M63" s="20">
        <v>49380</v>
      </c>
      <c r="N63" s="19">
        <v>34.07</v>
      </c>
      <c r="O63" s="25">
        <v>38.549999999999997</v>
      </c>
    </row>
    <row r="64" spans="1:15" ht="18.95" customHeight="1" x14ac:dyDescent="0.4">
      <c r="K64" s="30" t="s">
        <v>18</v>
      </c>
      <c r="L64" s="20">
        <v>21287</v>
      </c>
      <c r="M64" s="20">
        <v>5669</v>
      </c>
      <c r="N64" s="19">
        <v>25.55</v>
      </c>
      <c r="O64" s="25">
        <v>30.72</v>
      </c>
    </row>
    <row r="65" spans="11:15" ht="18.95" customHeight="1" x14ac:dyDescent="0.4">
      <c r="K65" s="30" t="s">
        <v>20</v>
      </c>
      <c r="L65" s="20">
        <v>746</v>
      </c>
      <c r="M65" s="20">
        <v>5078</v>
      </c>
      <c r="N65" s="19">
        <v>23.05</v>
      </c>
      <c r="O65" s="25">
        <v>33.26</v>
      </c>
    </row>
    <row r="66" spans="11:15" ht="18.95" customHeight="1" x14ac:dyDescent="0.4">
      <c r="K66" s="30" t="s">
        <v>22</v>
      </c>
      <c r="L66" s="20">
        <v>1898</v>
      </c>
      <c r="M66" s="20">
        <v>911</v>
      </c>
      <c r="N66" s="19">
        <v>22</v>
      </c>
      <c r="O66" s="25">
        <v>29.74</v>
      </c>
    </row>
    <row r="67" spans="11:15" ht="18.95" customHeight="1" x14ac:dyDescent="0.4">
      <c r="K67" s="30" t="s">
        <v>24</v>
      </c>
      <c r="L67" s="20">
        <v>3749</v>
      </c>
      <c r="M67" s="20">
        <v>3765</v>
      </c>
      <c r="N67" s="19">
        <v>23.92</v>
      </c>
      <c r="O67" s="25">
        <v>32.32</v>
      </c>
    </row>
    <row r="68" spans="11:15" ht="18.95" customHeight="1" x14ac:dyDescent="0.4">
      <c r="K68" s="30" t="s">
        <v>26</v>
      </c>
      <c r="L68" s="20">
        <v>1731</v>
      </c>
      <c r="M68" s="20">
        <v>1814</v>
      </c>
      <c r="N68" s="19">
        <v>28.27</v>
      </c>
      <c r="O68" s="25">
        <v>33.81</v>
      </c>
    </row>
    <row r="69" spans="11:15" ht="18.95" customHeight="1" thickBot="1" x14ac:dyDescent="0.45">
      <c r="K69" s="29" t="s">
        <v>27</v>
      </c>
      <c r="L69" s="16">
        <v>350840</v>
      </c>
      <c r="M69" s="16">
        <v>239563</v>
      </c>
      <c r="N69" s="28">
        <v>25.35</v>
      </c>
      <c r="O69" s="15">
        <v>32.68</v>
      </c>
    </row>
    <row r="70" spans="11:15" ht="18.95" customHeight="1" x14ac:dyDescent="0.4"/>
    <row r="71" spans="11:15" ht="18.95" customHeight="1" x14ac:dyDescent="0.4"/>
    <row r="72" spans="11:15" ht="18.95" customHeight="1" x14ac:dyDescent="0.4"/>
  </sheetData>
  <mergeCells count="9">
    <mergeCell ref="K5:O7"/>
    <mergeCell ref="A5:I7"/>
    <mergeCell ref="A8:A9"/>
    <mergeCell ref="K8:K9"/>
    <mergeCell ref="K58:K59"/>
    <mergeCell ref="K41:K42"/>
    <mergeCell ref="K55:O57"/>
    <mergeCell ref="K22:P24"/>
    <mergeCell ref="K38:O40"/>
  </mergeCells>
  <phoneticPr fontId="3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1761-5B3D-424D-8422-CA2B908B6212}">
  <sheetPr>
    <tabColor theme="2"/>
  </sheetPr>
  <dimension ref="A1:F35"/>
  <sheetViews>
    <sheetView workbookViewId="0">
      <selection activeCell="A9" sqref="A9:F35"/>
    </sheetView>
  </sheetViews>
  <sheetFormatPr baseColWidth="10" defaultColWidth="11.5546875" defaultRowHeight="18.75" x14ac:dyDescent="0.4"/>
  <cols>
    <col min="1" max="1" width="13.6640625" bestFit="1" customWidth="1"/>
    <col min="2" max="2" width="3.21875" bestFit="1" customWidth="1"/>
    <col min="3" max="3" width="13.21875" bestFit="1" customWidth="1"/>
    <col min="4" max="4" width="12.21875" bestFit="1" customWidth="1"/>
    <col min="5" max="5" width="13" bestFit="1" customWidth="1"/>
    <col min="6" max="6" width="14.88671875" bestFit="1" customWidth="1"/>
  </cols>
  <sheetData>
    <row r="1" spans="1:6" ht="16.5" customHeight="1" x14ac:dyDescent="0.4">
      <c r="A1" s="59"/>
      <c r="B1" s="60"/>
      <c r="C1" s="60"/>
      <c r="D1" s="60"/>
      <c r="E1" s="60"/>
      <c r="F1" s="61"/>
    </row>
    <row r="2" spans="1:6" ht="16.5" customHeight="1" x14ac:dyDescent="0.4">
      <c r="A2" s="73" t="str">
        <f>'Tabeller fra Fisknytt'!A2</f>
        <v>Fisknytt uke 40 2026</v>
      </c>
      <c r="B2" s="71"/>
      <c r="C2" s="71"/>
      <c r="D2" s="71"/>
      <c r="E2" s="71"/>
      <c r="F2" s="72"/>
    </row>
    <row r="3" spans="1:6" ht="17.25" customHeight="1" thickBot="1" x14ac:dyDescent="0.45">
      <c r="A3" s="62"/>
      <c r="B3" s="63"/>
      <c r="C3" s="63"/>
      <c r="D3" s="63"/>
      <c r="E3" s="63"/>
      <c r="F3" s="64"/>
    </row>
    <row r="4" spans="1:6" ht="19.5" thickBot="1" x14ac:dyDescent="0.45"/>
    <row r="5" spans="1:6" x14ac:dyDescent="0.4">
      <c r="A5" s="87" t="str">
        <f>"Aktivitetsbarometeret - 3 på topp arter i uke "&amp;RIGHT(A2,7)</f>
        <v>Aktivitetsbarometeret - 3 på topp arter i uke 40 2026</v>
      </c>
      <c r="B5" s="88"/>
      <c r="C5" s="88"/>
      <c r="D5" s="88"/>
      <c r="E5" s="88"/>
      <c r="F5" s="89"/>
    </row>
    <row r="6" spans="1:6" x14ac:dyDescent="0.4">
      <c r="A6" s="90" t="s">
        <v>57</v>
      </c>
      <c r="B6" s="91"/>
      <c r="C6" s="91"/>
      <c r="D6" s="91"/>
      <c r="E6" s="91"/>
      <c r="F6" s="92"/>
    </row>
    <row r="7" spans="1:6" ht="19.5" thickBot="1" x14ac:dyDescent="0.45">
      <c r="A7" s="77"/>
      <c r="B7" s="78"/>
      <c r="C7" s="78"/>
      <c r="D7" s="78"/>
      <c r="E7" s="78"/>
      <c r="F7" s="79"/>
    </row>
    <row r="8" spans="1:6" x14ac:dyDescent="0.4">
      <c r="A8" s="74" t="s">
        <v>6</v>
      </c>
      <c r="B8" s="75" t="s">
        <v>58</v>
      </c>
      <c r="C8" s="75" t="s">
        <v>59</v>
      </c>
      <c r="D8" s="75" t="s">
        <v>60</v>
      </c>
      <c r="E8" s="75" t="s">
        <v>7</v>
      </c>
      <c r="F8" s="76" t="s">
        <v>61</v>
      </c>
    </row>
    <row r="9" spans="1:6" x14ac:dyDescent="0.4">
      <c r="A9" s="80" t="s">
        <v>11</v>
      </c>
      <c r="B9" s="14">
        <v>1</v>
      </c>
      <c r="C9" s="14" t="s">
        <v>12</v>
      </c>
      <c r="D9" s="34">
        <v>6112884</v>
      </c>
      <c r="E9" s="34">
        <v>117293</v>
      </c>
      <c r="F9" s="32">
        <v>52.12</v>
      </c>
    </row>
    <row r="10" spans="1:6" x14ac:dyDescent="0.4">
      <c r="A10" s="81"/>
      <c r="B10" s="14">
        <v>2</v>
      </c>
      <c r="C10" s="14" t="s">
        <v>19</v>
      </c>
      <c r="D10" s="34">
        <v>3957688</v>
      </c>
      <c r="E10" s="34">
        <v>192017</v>
      </c>
      <c r="F10" s="32">
        <v>20.61</v>
      </c>
    </row>
    <row r="11" spans="1:6" x14ac:dyDescent="0.4">
      <c r="A11" s="82"/>
      <c r="B11" s="14">
        <v>3</v>
      </c>
      <c r="C11" s="14" t="s">
        <v>23</v>
      </c>
      <c r="D11" s="34">
        <v>2040110</v>
      </c>
      <c r="E11" s="34">
        <v>5083</v>
      </c>
      <c r="F11" s="32">
        <v>401.33</v>
      </c>
    </row>
    <row r="12" spans="1:6" x14ac:dyDescent="0.4">
      <c r="A12" s="83" t="s">
        <v>13</v>
      </c>
      <c r="B12" s="27">
        <v>1</v>
      </c>
      <c r="C12" s="27" t="s">
        <v>19</v>
      </c>
      <c r="D12" s="35">
        <v>17959913</v>
      </c>
      <c r="E12" s="35">
        <v>932150</v>
      </c>
      <c r="F12" s="31">
        <v>19.27</v>
      </c>
    </row>
    <row r="13" spans="1:6" x14ac:dyDescent="0.4">
      <c r="A13" s="84"/>
      <c r="B13" s="27">
        <v>2</v>
      </c>
      <c r="C13" s="27" t="s">
        <v>12</v>
      </c>
      <c r="D13" s="35">
        <v>5392997</v>
      </c>
      <c r="E13" s="35">
        <v>104339</v>
      </c>
      <c r="F13" s="31">
        <v>51.69</v>
      </c>
    </row>
    <row r="14" spans="1:6" x14ac:dyDescent="0.4">
      <c r="A14" s="85"/>
      <c r="B14" s="27">
        <v>3</v>
      </c>
      <c r="C14" s="27" t="s">
        <v>14</v>
      </c>
      <c r="D14" s="35">
        <v>1345269</v>
      </c>
      <c r="E14" s="35">
        <v>64333</v>
      </c>
      <c r="F14" s="31">
        <v>20.91</v>
      </c>
    </row>
    <row r="15" spans="1:6" x14ac:dyDescent="0.4">
      <c r="A15" s="80" t="s">
        <v>15</v>
      </c>
      <c r="B15" s="14">
        <v>1</v>
      </c>
      <c r="C15" s="14" t="s">
        <v>19</v>
      </c>
      <c r="D15" s="34">
        <v>1725497</v>
      </c>
      <c r="E15" s="34">
        <v>64909</v>
      </c>
      <c r="F15" s="32">
        <v>26.58</v>
      </c>
    </row>
    <row r="16" spans="1:6" x14ac:dyDescent="0.4">
      <c r="A16" s="81"/>
      <c r="B16" s="14">
        <v>2</v>
      </c>
      <c r="C16" s="14" t="s">
        <v>12</v>
      </c>
      <c r="D16" s="34">
        <v>1374849</v>
      </c>
      <c r="E16" s="34">
        <v>25004</v>
      </c>
      <c r="F16" s="32">
        <v>54.99</v>
      </c>
    </row>
    <row r="17" spans="1:6" x14ac:dyDescent="0.4">
      <c r="A17" s="82"/>
      <c r="B17" s="14">
        <v>3</v>
      </c>
      <c r="C17" s="14" t="s">
        <v>30</v>
      </c>
      <c r="D17" s="34">
        <v>1331461</v>
      </c>
      <c r="E17" s="34">
        <v>18748</v>
      </c>
      <c r="F17" s="32">
        <v>71.02</v>
      </c>
    </row>
    <row r="18" spans="1:6" x14ac:dyDescent="0.4">
      <c r="A18" s="83" t="s">
        <v>17</v>
      </c>
      <c r="B18" s="27">
        <v>1</v>
      </c>
      <c r="C18" s="27" t="s">
        <v>14</v>
      </c>
      <c r="D18" s="35">
        <v>1359724</v>
      </c>
      <c r="E18" s="35">
        <v>49380</v>
      </c>
      <c r="F18" s="31">
        <v>27.54</v>
      </c>
    </row>
    <row r="19" spans="1:6" x14ac:dyDescent="0.4">
      <c r="A19" s="84"/>
      <c r="B19" s="27">
        <v>2</v>
      </c>
      <c r="C19" s="27" t="s">
        <v>19</v>
      </c>
      <c r="D19" s="35">
        <v>920612</v>
      </c>
      <c r="E19" s="35">
        <v>37409</v>
      </c>
      <c r="F19" s="31">
        <v>24.61</v>
      </c>
    </row>
    <row r="20" spans="1:6" x14ac:dyDescent="0.4">
      <c r="A20" s="85"/>
      <c r="B20" s="27">
        <v>3</v>
      </c>
      <c r="C20" s="27" t="s">
        <v>43</v>
      </c>
      <c r="D20" s="35">
        <v>763068</v>
      </c>
      <c r="E20" s="35">
        <v>21950</v>
      </c>
      <c r="F20" s="31">
        <v>34.76</v>
      </c>
    </row>
    <row r="21" spans="1:6" x14ac:dyDescent="0.4">
      <c r="A21" s="80" t="s">
        <v>18</v>
      </c>
      <c r="B21" s="14">
        <v>1</v>
      </c>
      <c r="C21" s="14" t="s">
        <v>19</v>
      </c>
      <c r="D21" s="34">
        <v>1267004</v>
      </c>
      <c r="E21" s="34">
        <v>57370</v>
      </c>
      <c r="F21" s="32">
        <v>22.08</v>
      </c>
    </row>
    <row r="22" spans="1:6" x14ac:dyDescent="0.4">
      <c r="A22" s="81"/>
      <c r="B22" s="14">
        <v>2</v>
      </c>
      <c r="C22" s="14" t="s">
        <v>30</v>
      </c>
      <c r="D22" s="34">
        <v>954029</v>
      </c>
      <c r="E22" s="34">
        <v>12877</v>
      </c>
      <c r="F22" s="32">
        <v>74.09</v>
      </c>
    </row>
    <row r="23" spans="1:6" x14ac:dyDescent="0.4">
      <c r="A23" s="82"/>
      <c r="B23" s="14">
        <v>3</v>
      </c>
      <c r="C23" s="14" t="s">
        <v>43</v>
      </c>
      <c r="D23" s="34">
        <v>938530</v>
      </c>
      <c r="E23" s="34">
        <v>26079</v>
      </c>
      <c r="F23" s="32">
        <v>35.99</v>
      </c>
    </row>
    <row r="24" spans="1:6" x14ac:dyDescent="0.4">
      <c r="A24" s="83" t="s">
        <v>20</v>
      </c>
      <c r="B24" s="27">
        <v>1</v>
      </c>
      <c r="C24" s="27" t="s">
        <v>46</v>
      </c>
      <c r="D24" s="35">
        <v>776346</v>
      </c>
      <c r="E24" s="35">
        <v>13335</v>
      </c>
      <c r="F24" s="31">
        <v>58.22</v>
      </c>
    </row>
    <row r="25" spans="1:6" x14ac:dyDescent="0.4">
      <c r="A25" s="84"/>
      <c r="B25" s="27">
        <v>2</v>
      </c>
      <c r="C25" s="27" t="s">
        <v>270</v>
      </c>
      <c r="D25" s="35">
        <v>600559</v>
      </c>
      <c r="E25" s="35">
        <v>35327</v>
      </c>
      <c r="F25" s="31">
        <v>17</v>
      </c>
    </row>
    <row r="26" spans="1:6" x14ac:dyDescent="0.4">
      <c r="A26" s="85"/>
      <c r="B26" s="27">
        <v>3</v>
      </c>
      <c r="C26" s="27" t="s">
        <v>43</v>
      </c>
      <c r="D26" s="35">
        <v>572371</v>
      </c>
      <c r="E26" s="35">
        <v>16878</v>
      </c>
      <c r="F26" s="31">
        <v>33.909999999999997</v>
      </c>
    </row>
    <row r="27" spans="1:6" x14ac:dyDescent="0.4">
      <c r="A27" s="80" t="s">
        <v>22</v>
      </c>
      <c r="B27" s="14">
        <v>1</v>
      </c>
      <c r="C27" s="14" t="s">
        <v>43</v>
      </c>
      <c r="D27" s="34">
        <v>220780</v>
      </c>
      <c r="E27" s="34">
        <v>6677</v>
      </c>
      <c r="F27" s="32">
        <v>33.07</v>
      </c>
    </row>
    <row r="28" spans="1:6" x14ac:dyDescent="0.4">
      <c r="A28" s="81"/>
      <c r="B28" s="14">
        <v>2</v>
      </c>
      <c r="C28" s="14" t="s">
        <v>30</v>
      </c>
      <c r="D28" s="34">
        <v>104269</v>
      </c>
      <c r="E28" s="34">
        <v>1631</v>
      </c>
      <c r="F28" s="32">
        <v>63.95</v>
      </c>
    </row>
    <row r="29" spans="1:6" x14ac:dyDescent="0.4">
      <c r="A29" s="82"/>
      <c r="B29" s="14">
        <v>3</v>
      </c>
      <c r="C29" s="14" t="s">
        <v>19</v>
      </c>
      <c r="D29" s="34">
        <v>62544</v>
      </c>
      <c r="E29" s="34">
        <v>3021</v>
      </c>
      <c r="F29" s="32">
        <v>20.7</v>
      </c>
    </row>
    <row r="30" spans="1:6" x14ac:dyDescent="0.4">
      <c r="A30" s="83" t="s">
        <v>24</v>
      </c>
      <c r="B30" s="27">
        <v>1</v>
      </c>
      <c r="C30" s="27" t="s">
        <v>19</v>
      </c>
      <c r="D30" s="35">
        <v>629048</v>
      </c>
      <c r="E30" s="35">
        <v>28667</v>
      </c>
      <c r="F30" s="31">
        <v>21.94</v>
      </c>
    </row>
    <row r="31" spans="1:6" x14ac:dyDescent="0.4">
      <c r="A31" s="84"/>
      <c r="B31" s="27">
        <v>2</v>
      </c>
      <c r="C31" s="27" t="s">
        <v>43</v>
      </c>
      <c r="D31" s="35">
        <v>534151</v>
      </c>
      <c r="E31" s="35">
        <v>15182</v>
      </c>
      <c r="F31" s="31">
        <v>35.18</v>
      </c>
    </row>
    <row r="32" spans="1:6" x14ac:dyDescent="0.4">
      <c r="A32" s="85"/>
      <c r="B32" s="27">
        <v>3</v>
      </c>
      <c r="C32" s="27" t="s">
        <v>270</v>
      </c>
      <c r="D32" s="35">
        <v>437647</v>
      </c>
      <c r="E32" s="35">
        <v>24740</v>
      </c>
      <c r="F32" s="31">
        <v>17.690000000000001</v>
      </c>
    </row>
    <row r="33" spans="1:6" x14ac:dyDescent="0.4">
      <c r="A33" s="80" t="s">
        <v>26</v>
      </c>
      <c r="B33" s="14">
        <v>1</v>
      </c>
      <c r="C33" s="14" t="s">
        <v>19</v>
      </c>
      <c r="D33" s="34">
        <v>519675</v>
      </c>
      <c r="E33" s="34">
        <v>21849</v>
      </c>
      <c r="F33" s="32">
        <v>23.78</v>
      </c>
    </row>
    <row r="34" spans="1:6" x14ac:dyDescent="0.4">
      <c r="A34" s="81"/>
      <c r="B34" s="14">
        <v>2</v>
      </c>
      <c r="C34" s="14" t="s">
        <v>31</v>
      </c>
      <c r="D34" s="34">
        <v>390573</v>
      </c>
      <c r="E34" s="34">
        <v>1384</v>
      </c>
      <c r="F34" s="32">
        <v>282.27</v>
      </c>
    </row>
    <row r="35" spans="1:6" ht="19.5" thickBot="1" x14ac:dyDescent="0.45">
      <c r="A35" s="86"/>
      <c r="B35" s="13">
        <v>3</v>
      </c>
      <c r="C35" s="13" t="s">
        <v>270</v>
      </c>
      <c r="D35" s="36">
        <v>241403</v>
      </c>
      <c r="E35" s="36">
        <v>14137</v>
      </c>
      <c r="F35" s="33">
        <v>17.079999999999998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5F25-4DA3-49B7-B225-546F929F4374}">
  <sheetPr>
    <tabColor theme="6"/>
  </sheetPr>
  <dimension ref="A1:J168"/>
  <sheetViews>
    <sheetView topLeftCell="A145" zoomScale="90" zoomScaleNormal="90" workbookViewId="0">
      <selection activeCell="A112" sqref="A112:J168"/>
    </sheetView>
  </sheetViews>
  <sheetFormatPr baseColWidth="10" defaultColWidth="11.5546875" defaultRowHeight="18.75" x14ac:dyDescent="0.4"/>
  <cols>
    <col min="1" max="1" width="31.33203125" bestFit="1" customWidth="1"/>
  </cols>
  <sheetData>
    <row r="1" spans="1:10" ht="16.5" customHeight="1" x14ac:dyDescent="0.4">
      <c r="A1" s="59"/>
      <c r="B1" s="60"/>
      <c r="C1" s="60"/>
      <c r="D1" s="60"/>
      <c r="E1" s="60"/>
      <c r="F1" s="60"/>
      <c r="G1" s="93"/>
      <c r="H1" s="93"/>
      <c r="I1" s="93"/>
      <c r="J1" s="94"/>
    </row>
    <row r="2" spans="1:10" ht="16.5" customHeight="1" x14ac:dyDescent="0.4">
      <c r="A2" s="73" t="str">
        <f>'Tabeller fra Fisknytt'!A2</f>
        <v>Fisknytt uke 40 2026</v>
      </c>
      <c r="B2" s="71"/>
      <c r="C2" s="71"/>
      <c r="D2" s="71"/>
      <c r="E2" s="71"/>
      <c r="F2" s="71"/>
      <c r="G2" s="97"/>
      <c r="H2" s="97"/>
      <c r="I2" s="97"/>
      <c r="J2" s="98"/>
    </row>
    <row r="3" spans="1:10" ht="17.25" customHeight="1" thickBot="1" x14ac:dyDescent="0.45">
      <c r="A3" s="62"/>
      <c r="B3" s="63"/>
      <c r="C3" s="63"/>
      <c r="D3" s="63"/>
      <c r="E3" s="63"/>
      <c r="F3" s="63"/>
      <c r="G3" s="95"/>
      <c r="H3" s="95"/>
      <c r="I3" s="95"/>
      <c r="J3" s="96"/>
    </row>
    <row r="6" spans="1:10" ht="18.75" customHeight="1" thickBot="1" x14ac:dyDescent="0.45">
      <c r="A6" s="106" t="s">
        <v>344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8.75" customHeight="1" x14ac:dyDescent="0.4">
      <c r="A7" s="53" t="s">
        <v>100</v>
      </c>
      <c r="B7" s="52" t="s">
        <v>101</v>
      </c>
      <c r="C7" s="150" t="s">
        <v>327</v>
      </c>
      <c r="D7" s="150"/>
      <c r="E7" s="150" t="s">
        <v>102</v>
      </c>
      <c r="F7" s="150"/>
      <c r="G7" s="150" t="s">
        <v>103</v>
      </c>
      <c r="H7" s="150"/>
      <c r="I7" s="150" t="s">
        <v>104</v>
      </c>
      <c r="J7" s="149"/>
    </row>
    <row r="8" spans="1:10" ht="18.75" customHeight="1" x14ac:dyDescent="0.4">
      <c r="A8" s="47" t="s">
        <v>105</v>
      </c>
      <c r="B8" s="156" t="s">
        <v>106</v>
      </c>
      <c r="C8" s="156" t="s">
        <v>9</v>
      </c>
      <c r="D8" s="156" t="s">
        <v>107</v>
      </c>
      <c r="E8" s="156" t="s">
        <v>9</v>
      </c>
      <c r="F8" s="156" t="s">
        <v>107</v>
      </c>
      <c r="G8" s="156" t="s">
        <v>9</v>
      </c>
      <c r="H8" s="156" t="s">
        <v>107</v>
      </c>
      <c r="I8" s="156" t="s">
        <v>108</v>
      </c>
      <c r="J8" s="46" t="s">
        <v>109</v>
      </c>
    </row>
    <row r="9" spans="1:10" ht="18.75" customHeight="1" thickBot="1" x14ac:dyDescent="0.45">
      <c r="A9" s="99" t="s">
        <v>110</v>
      </c>
      <c r="B9" s="157"/>
      <c r="C9" s="156" t="s">
        <v>111</v>
      </c>
      <c r="D9" s="156" t="s">
        <v>106</v>
      </c>
      <c r="E9" s="156" t="s">
        <v>111</v>
      </c>
      <c r="F9" s="156" t="s">
        <v>106</v>
      </c>
      <c r="G9" s="156" t="s">
        <v>111</v>
      </c>
      <c r="H9" s="156" t="s">
        <v>106</v>
      </c>
      <c r="I9" s="156" t="s">
        <v>112</v>
      </c>
      <c r="J9" s="46" t="s">
        <v>113</v>
      </c>
    </row>
    <row r="10" spans="1:10" ht="18.75" customHeight="1" x14ac:dyDescent="0.4">
      <c r="A10" s="100" t="s">
        <v>114</v>
      </c>
      <c r="B10" s="101">
        <v>68</v>
      </c>
      <c r="C10" s="102">
        <v>663</v>
      </c>
      <c r="D10" s="103">
        <v>75.45</v>
      </c>
      <c r="E10" s="102">
        <v>9518058</v>
      </c>
      <c r="F10" s="103">
        <v>101.06</v>
      </c>
      <c r="G10" s="102">
        <v>15792484</v>
      </c>
      <c r="H10" s="103">
        <v>80.17</v>
      </c>
      <c r="I10" s="104">
        <v>-0.4</v>
      </c>
      <c r="J10" s="105">
        <v>0.26</v>
      </c>
    </row>
    <row r="11" spans="1:10" ht="18.75" customHeight="1" x14ac:dyDescent="0.4">
      <c r="A11" s="42" t="s">
        <v>115</v>
      </c>
      <c r="B11" s="158">
        <v>65.5</v>
      </c>
      <c r="C11" s="159">
        <v>3109</v>
      </c>
      <c r="D11" s="160">
        <v>75.61</v>
      </c>
      <c r="E11" s="159">
        <v>25435766</v>
      </c>
      <c r="F11" s="160">
        <v>99.31</v>
      </c>
      <c r="G11" s="159" t="s">
        <v>298</v>
      </c>
      <c r="H11" s="160" t="s">
        <v>298</v>
      </c>
      <c r="I11" s="161"/>
      <c r="J11" s="44"/>
    </row>
    <row r="12" spans="1:10" ht="18.75" customHeight="1" x14ac:dyDescent="0.4">
      <c r="A12" s="42" t="s">
        <v>116</v>
      </c>
      <c r="B12" s="158">
        <v>63</v>
      </c>
      <c r="C12" s="159">
        <v>19843</v>
      </c>
      <c r="D12" s="160">
        <v>84.67</v>
      </c>
      <c r="E12" s="159">
        <v>20061134</v>
      </c>
      <c r="F12" s="160">
        <v>96.81</v>
      </c>
      <c r="G12" s="159" t="s">
        <v>298</v>
      </c>
      <c r="H12" s="160" t="s">
        <v>298</v>
      </c>
      <c r="I12" s="161"/>
      <c r="J12" s="44"/>
    </row>
    <row r="13" spans="1:10" ht="18.75" customHeight="1" x14ac:dyDescent="0.4">
      <c r="A13" s="42" t="s">
        <v>117</v>
      </c>
      <c r="B13" s="158">
        <v>60.5</v>
      </c>
      <c r="C13" s="159">
        <v>10933</v>
      </c>
      <c r="D13" s="160">
        <v>71.709999999999994</v>
      </c>
      <c r="E13" s="159">
        <v>5647375</v>
      </c>
      <c r="F13" s="160">
        <v>91.45</v>
      </c>
      <c r="G13" s="159">
        <v>10164245</v>
      </c>
      <c r="H13" s="160">
        <v>66.08</v>
      </c>
      <c r="I13" s="161">
        <v>-0.44</v>
      </c>
      <c r="J13" s="44">
        <v>0.38</v>
      </c>
    </row>
    <row r="14" spans="1:10" ht="18.75" customHeight="1" x14ac:dyDescent="0.4">
      <c r="A14" s="42" t="s">
        <v>118</v>
      </c>
      <c r="B14" s="158">
        <v>58</v>
      </c>
      <c r="C14" s="159">
        <v>666</v>
      </c>
      <c r="D14" s="160">
        <v>71.739999999999995</v>
      </c>
      <c r="E14" s="159">
        <v>125226</v>
      </c>
      <c r="F14" s="160">
        <v>72.41</v>
      </c>
      <c r="G14" s="159">
        <v>260912</v>
      </c>
      <c r="H14" s="160">
        <v>53.66</v>
      </c>
      <c r="I14" s="161">
        <v>-0.52</v>
      </c>
      <c r="J14" s="44">
        <v>0.35</v>
      </c>
    </row>
    <row r="15" spans="1:10" ht="18.75" customHeight="1" x14ac:dyDescent="0.4">
      <c r="A15" s="43" t="s">
        <v>119</v>
      </c>
      <c r="B15" s="152">
        <v>53.52</v>
      </c>
      <c r="C15" s="153">
        <v>1754</v>
      </c>
      <c r="D15" s="154">
        <v>78.260000000000005</v>
      </c>
      <c r="E15" s="153">
        <v>179664</v>
      </c>
      <c r="F15" s="154">
        <v>74.73</v>
      </c>
      <c r="G15" s="153">
        <v>171278</v>
      </c>
      <c r="H15" s="154">
        <v>59.94</v>
      </c>
      <c r="I15" s="155">
        <v>0.05</v>
      </c>
      <c r="J15" s="45">
        <v>0.25</v>
      </c>
    </row>
    <row r="16" spans="1:10" x14ac:dyDescent="0.4">
      <c r="A16" s="43" t="s">
        <v>120</v>
      </c>
      <c r="B16" s="152">
        <v>51.55</v>
      </c>
      <c r="C16" s="153">
        <v>2323</v>
      </c>
      <c r="D16" s="154">
        <v>74.209999999999994</v>
      </c>
      <c r="E16" s="153">
        <v>513372</v>
      </c>
      <c r="F16" s="154">
        <v>71.349999999999994</v>
      </c>
      <c r="G16" s="153" t="s">
        <v>298</v>
      </c>
      <c r="H16" s="154" t="s">
        <v>298</v>
      </c>
      <c r="I16" s="155"/>
      <c r="J16" s="45"/>
    </row>
    <row r="17" spans="1:10" x14ac:dyDescent="0.4">
      <c r="A17" s="43" t="s">
        <v>121</v>
      </c>
      <c r="B17" s="152">
        <v>49.58</v>
      </c>
      <c r="C17" s="153">
        <v>20552</v>
      </c>
      <c r="D17" s="154">
        <v>63.88</v>
      </c>
      <c r="E17" s="153">
        <v>1185676</v>
      </c>
      <c r="F17" s="154">
        <v>65.69</v>
      </c>
      <c r="G17" s="153" t="s">
        <v>298</v>
      </c>
      <c r="H17" s="154" t="s">
        <v>298</v>
      </c>
      <c r="I17" s="155"/>
      <c r="J17" s="45"/>
    </row>
    <row r="18" spans="1:10" x14ac:dyDescent="0.4">
      <c r="A18" s="43" t="s">
        <v>122</v>
      </c>
      <c r="B18" s="152">
        <v>47.61</v>
      </c>
      <c r="C18" s="153">
        <v>34499</v>
      </c>
      <c r="D18" s="154">
        <v>59.71</v>
      </c>
      <c r="E18" s="153">
        <v>1928716</v>
      </c>
      <c r="F18" s="154">
        <v>58.02</v>
      </c>
      <c r="G18" s="153">
        <v>2019116</v>
      </c>
      <c r="H18" s="154">
        <v>50.66</v>
      </c>
      <c r="I18" s="155">
        <v>-0.04</v>
      </c>
      <c r="J18" s="45">
        <v>0.15</v>
      </c>
    </row>
    <row r="19" spans="1:10" x14ac:dyDescent="0.4">
      <c r="A19" s="43" t="s">
        <v>123</v>
      </c>
      <c r="B19" s="152">
        <v>45.65</v>
      </c>
      <c r="C19" s="153">
        <v>6742</v>
      </c>
      <c r="D19" s="154">
        <v>52.09</v>
      </c>
      <c r="E19" s="153">
        <v>892839</v>
      </c>
      <c r="F19" s="154">
        <v>51.35</v>
      </c>
      <c r="G19" s="153">
        <v>445319</v>
      </c>
      <c r="H19" s="154">
        <v>43.6</v>
      </c>
      <c r="I19" s="155">
        <v>1</v>
      </c>
      <c r="J19" s="45">
        <v>0.18</v>
      </c>
    </row>
    <row r="20" spans="1:10" x14ac:dyDescent="0.4">
      <c r="A20" s="42" t="s">
        <v>124</v>
      </c>
      <c r="B20" s="158">
        <v>45.33</v>
      </c>
      <c r="C20" s="159">
        <v>662</v>
      </c>
      <c r="D20" s="160">
        <v>60.76</v>
      </c>
      <c r="E20" s="159">
        <v>1060939</v>
      </c>
      <c r="F20" s="160">
        <v>67.8</v>
      </c>
      <c r="G20" s="159">
        <v>2295802</v>
      </c>
      <c r="H20" s="160">
        <v>51.82</v>
      </c>
      <c r="I20" s="161">
        <v>-0.54</v>
      </c>
      <c r="J20" s="44">
        <v>0.31</v>
      </c>
    </row>
    <row r="21" spans="1:10" x14ac:dyDescent="0.4">
      <c r="A21" s="42" t="s">
        <v>125</v>
      </c>
      <c r="B21" s="158">
        <v>43.67</v>
      </c>
      <c r="C21" s="159">
        <v>3620</v>
      </c>
      <c r="D21" s="160">
        <v>63.99</v>
      </c>
      <c r="E21" s="159">
        <v>4287360</v>
      </c>
      <c r="F21" s="160">
        <v>64.95</v>
      </c>
      <c r="G21" s="159" t="s">
        <v>298</v>
      </c>
      <c r="H21" s="160" t="s">
        <v>298</v>
      </c>
      <c r="I21" s="161"/>
      <c r="J21" s="44"/>
    </row>
    <row r="22" spans="1:10" x14ac:dyDescent="0.4">
      <c r="A22" s="42" t="s">
        <v>126</v>
      </c>
      <c r="B22" s="158">
        <v>42</v>
      </c>
      <c r="C22" s="159">
        <v>47337</v>
      </c>
      <c r="D22" s="160">
        <v>55.75</v>
      </c>
      <c r="E22" s="159">
        <v>7593902</v>
      </c>
      <c r="F22" s="160">
        <v>60.66</v>
      </c>
      <c r="G22" s="159" t="s">
        <v>298</v>
      </c>
      <c r="H22" s="160" t="s">
        <v>298</v>
      </c>
      <c r="I22" s="161"/>
      <c r="J22" s="44"/>
    </row>
    <row r="23" spans="1:10" x14ac:dyDescent="0.4">
      <c r="A23" s="42" t="s">
        <v>127</v>
      </c>
      <c r="B23" s="158">
        <v>40.33</v>
      </c>
      <c r="C23" s="159">
        <v>92136</v>
      </c>
      <c r="D23" s="160">
        <v>50.28</v>
      </c>
      <c r="E23" s="159">
        <v>4473040</v>
      </c>
      <c r="F23" s="160">
        <v>54.92</v>
      </c>
      <c r="G23" s="159">
        <v>5180088</v>
      </c>
      <c r="H23" s="160">
        <v>43.03</v>
      </c>
      <c r="I23" s="161">
        <v>-0.14000000000000001</v>
      </c>
      <c r="J23" s="44">
        <v>0.28000000000000003</v>
      </c>
    </row>
    <row r="24" spans="1:10" x14ac:dyDescent="0.4">
      <c r="A24" s="42" t="s">
        <v>128</v>
      </c>
      <c r="B24" s="158">
        <v>38.67</v>
      </c>
      <c r="C24" s="159">
        <v>16703</v>
      </c>
      <c r="D24" s="160">
        <v>48.58</v>
      </c>
      <c r="E24" s="159">
        <v>499275</v>
      </c>
      <c r="F24" s="160">
        <v>50.76</v>
      </c>
      <c r="G24" s="159">
        <v>657735</v>
      </c>
      <c r="H24" s="160">
        <v>37.06</v>
      </c>
      <c r="I24" s="161">
        <v>-0.24</v>
      </c>
      <c r="J24" s="44">
        <v>0.37</v>
      </c>
    </row>
    <row r="25" spans="1:10" x14ac:dyDescent="0.4">
      <c r="A25" s="43" t="s">
        <v>129</v>
      </c>
      <c r="B25" s="152">
        <v>48</v>
      </c>
      <c r="C25" s="153">
        <v>5</v>
      </c>
      <c r="D25" s="154">
        <v>60</v>
      </c>
      <c r="E25" s="153">
        <v>1056</v>
      </c>
      <c r="F25" s="154">
        <v>70.06</v>
      </c>
      <c r="G25" s="153">
        <v>5428</v>
      </c>
      <c r="H25" s="154">
        <v>60.74</v>
      </c>
      <c r="I25" s="155">
        <v>-0.81</v>
      </c>
      <c r="J25" s="45">
        <v>0.15</v>
      </c>
    </row>
    <row r="26" spans="1:10" x14ac:dyDescent="0.4">
      <c r="A26" s="43" t="s">
        <v>130</v>
      </c>
      <c r="B26" s="152"/>
      <c r="C26" s="153" t="s">
        <v>298</v>
      </c>
      <c r="D26" s="154" t="s">
        <v>298</v>
      </c>
      <c r="E26" s="153">
        <v>207</v>
      </c>
      <c r="F26" s="154">
        <v>60.63</v>
      </c>
      <c r="G26" s="153" t="s">
        <v>298</v>
      </c>
      <c r="H26" s="154" t="s">
        <v>298</v>
      </c>
      <c r="I26" s="155"/>
      <c r="J26" s="45"/>
    </row>
    <row r="27" spans="1:10" ht="19.5" thickBot="1" x14ac:dyDescent="0.45">
      <c r="A27" s="51" t="s">
        <v>131</v>
      </c>
      <c r="B27" s="50"/>
      <c r="C27" s="49" t="s">
        <v>298</v>
      </c>
      <c r="D27" s="41" t="s">
        <v>298</v>
      </c>
      <c r="E27" s="49">
        <v>219385</v>
      </c>
      <c r="F27" s="41">
        <v>63.1</v>
      </c>
      <c r="G27" s="49">
        <v>382770</v>
      </c>
      <c r="H27" s="41">
        <v>50.09</v>
      </c>
      <c r="I27" s="40">
        <v>-0.43</v>
      </c>
      <c r="J27" s="37">
        <v>0.26</v>
      </c>
    </row>
    <row r="28" spans="1:10" x14ac:dyDescent="0.4">
      <c r="A28" s="100" t="s">
        <v>132</v>
      </c>
      <c r="B28" s="101">
        <v>28.1</v>
      </c>
      <c r="C28" s="102">
        <v>48692</v>
      </c>
      <c r="D28" s="103">
        <v>31.84</v>
      </c>
      <c r="E28" s="102">
        <v>4030701</v>
      </c>
      <c r="F28" s="103">
        <v>30.28</v>
      </c>
      <c r="G28" s="102">
        <v>6777249</v>
      </c>
      <c r="H28" s="103">
        <v>21.62</v>
      </c>
      <c r="I28" s="104">
        <v>-0.41</v>
      </c>
      <c r="J28" s="105">
        <v>0.4</v>
      </c>
    </row>
    <row r="29" spans="1:10" x14ac:dyDescent="0.4">
      <c r="A29" s="42" t="s">
        <v>133</v>
      </c>
      <c r="B29" s="158">
        <v>27.1</v>
      </c>
      <c r="C29" s="159">
        <v>47796</v>
      </c>
      <c r="D29" s="160">
        <v>33.049999999999997</v>
      </c>
      <c r="E29" s="159">
        <v>2330033</v>
      </c>
      <c r="F29" s="160">
        <v>29.61</v>
      </c>
      <c r="G29" s="159">
        <v>3378226</v>
      </c>
      <c r="H29" s="160">
        <v>21.23</v>
      </c>
      <c r="I29" s="161">
        <v>-0.31</v>
      </c>
      <c r="J29" s="44">
        <v>0.39</v>
      </c>
    </row>
    <row r="30" spans="1:10" x14ac:dyDescent="0.4">
      <c r="A30" s="42" t="s">
        <v>134</v>
      </c>
      <c r="B30" s="158"/>
      <c r="C30" s="159" t="s">
        <v>298</v>
      </c>
      <c r="D30" s="160" t="s">
        <v>298</v>
      </c>
      <c r="E30" s="159">
        <v>119988</v>
      </c>
      <c r="F30" s="160">
        <v>23.86</v>
      </c>
      <c r="G30" s="159">
        <v>439528</v>
      </c>
      <c r="H30" s="160">
        <v>18.579999999999998</v>
      </c>
      <c r="I30" s="161">
        <v>-0.73</v>
      </c>
      <c r="J30" s="44">
        <v>0.28000000000000003</v>
      </c>
    </row>
    <row r="31" spans="1:10" x14ac:dyDescent="0.4">
      <c r="A31" s="43" t="s">
        <v>135</v>
      </c>
      <c r="B31" s="152">
        <v>24.98</v>
      </c>
      <c r="C31" s="153">
        <v>31232</v>
      </c>
      <c r="D31" s="154">
        <v>27.97</v>
      </c>
      <c r="E31" s="153">
        <v>1578269</v>
      </c>
      <c r="F31" s="154">
        <v>26.29</v>
      </c>
      <c r="G31" s="153">
        <v>1760801</v>
      </c>
      <c r="H31" s="154">
        <v>19.25</v>
      </c>
      <c r="I31" s="155">
        <v>-0.1</v>
      </c>
      <c r="J31" s="45">
        <v>0.37</v>
      </c>
    </row>
    <row r="32" spans="1:10" x14ac:dyDescent="0.4">
      <c r="A32" s="43" t="s">
        <v>136</v>
      </c>
      <c r="B32" s="152">
        <v>24.09</v>
      </c>
      <c r="C32" s="153">
        <v>104903</v>
      </c>
      <c r="D32" s="154">
        <v>25.06</v>
      </c>
      <c r="E32" s="153">
        <v>3979626</v>
      </c>
      <c r="F32" s="154">
        <v>26.16</v>
      </c>
      <c r="G32" s="153">
        <v>6836254</v>
      </c>
      <c r="H32" s="154">
        <v>18.79</v>
      </c>
      <c r="I32" s="155">
        <v>-0.42</v>
      </c>
      <c r="J32" s="45">
        <v>0.39</v>
      </c>
    </row>
    <row r="33" spans="1:10" x14ac:dyDescent="0.4">
      <c r="A33" s="43" t="s">
        <v>137</v>
      </c>
      <c r="B33" s="152"/>
      <c r="C33" s="153" t="s">
        <v>298</v>
      </c>
      <c r="D33" s="154" t="s">
        <v>298</v>
      </c>
      <c r="E33" s="153">
        <v>635706</v>
      </c>
      <c r="F33" s="154">
        <v>26.07</v>
      </c>
      <c r="G33" s="153">
        <v>2710107</v>
      </c>
      <c r="H33" s="154">
        <v>16.71</v>
      </c>
      <c r="I33" s="155">
        <v>-0.77</v>
      </c>
      <c r="J33" s="45">
        <v>0.56000000000000005</v>
      </c>
    </row>
    <row r="34" spans="1:10" x14ac:dyDescent="0.4">
      <c r="A34" s="42" t="s">
        <v>138</v>
      </c>
      <c r="B34" s="158">
        <v>20.51</v>
      </c>
      <c r="C34" s="159">
        <v>73689</v>
      </c>
      <c r="D34" s="160">
        <v>25.75</v>
      </c>
      <c r="E34" s="159">
        <v>5175956</v>
      </c>
      <c r="F34" s="160">
        <v>23.36</v>
      </c>
      <c r="G34" s="159">
        <v>5859809</v>
      </c>
      <c r="H34" s="160">
        <v>16.05</v>
      </c>
      <c r="I34" s="161">
        <v>-0.12</v>
      </c>
      <c r="J34" s="44">
        <v>0.45</v>
      </c>
    </row>
    <row r="35" spans="1:10" x14ac:dyDescent="0.4">
      <c r="A35" s="42" t="s">
        <v>139</v>
      </c>
      <c r="B35" s="158">
        <v>19.77</v>
      </c>
      <c r="C35" s="159">
        <v>140592</v>
      </c>
      <c r="D35" s="160">
        <v>23.88</v>
      </c>
      <c r="E35" s="159">
        <v>5481658</v>
      </c>
      <c r="F35" s="160">
        <v>22.98</v>
      </c>
      <c r="G35" s="159">
        <v>4646546</v>
      </c>
      <c r="H35" s="160">
        <v>15.55</v>
      </c>
      <c r="I35" s="161">
        <v>0.18</v>
      </c>
      <c r="J35" s="44">
        <v>0.48</v>
      </c>
    </row>
    <row r="36" spans="1:10" x14ac:dyDescent="0.4">
      <c r="A36" s="42" t="s">
        <v>140</v>
      </c>
      <c r="B36" s="158"/>
      <c r="C36" s="159" t="s">
        <v>298</v>
      </c>
      <c r="D36" s="160" t="s">
        <v>298</v>
      </c>
      <c r="E36" s="159">
        <v>891227</v>
      </c>
      <c r="F36" s="160">
        <v>22.2</v>
      </c>
      <c r="G36" s="159">
        <v>24522677</v>
      </c>
      <c r="H36" s="160">
        <v>12.62</v>
      </c>
      <c r="I36" s="161">
        <v>-0.96</v>
      </c>
      <c r="J36" s="44">
        <v>0.76</v>
      </c>
    </row>
    <row r="37" spans="1:10" x14ac:dyDescent="0.4">
      <c r="A37" s="43" t="s">
        <v>141</v>
      </c>
      <c r="B37" s="152">
        <v>33.5</v>
      </c>
      <c r="C37" s="153">
        <v>35</v>
      </c>
      <c r="D37" s="154">
        <v>33.5</v>
      </c>
      <c r="E37" s="153">
        <v>42005</v>
      </c>
      <c r="F37" s="154">
        <v>36.19</v>
      </c>
      <c r="G37" s="153">
        <v>57968</v>
      </c>
      <c r="H37" s="154">
        <v>28.43</v>
      </c>
      <c r="I37" s="155">
        <v>-0.28000000000000003</v>
      </c>
      <c r="J37" s="45">
        <v>0.27</v>
      </c>
    </row>
    <row r="38" spans="1:10" x14ac:dyDescent="0.4">
      <c r="A38" s="43" t="s">
        <v>142</v>
      </c>
      <c r="B38" s="152">
        <v>29.75</v>
      </c>
      <c r="C38" s="153">
        <v>1377</v>
      </c>
      <c r="D38" s="154">
        <v>30.46</v>
      </c>
      <c r="E38" s="153">
        <v>351759</v>
      </c>
      <c r="F38" s="154">
        <v>33.119999999999997</v>
      </c>
      <c r="G38" s="153">
        <v>293604</v>
      </c>
      <c r="H38" s="154">
        <v>22.94</v>
      </c>
      <c r="I38" s="155">
        <v>0.2</v>
      </c>
      <c r="J38" s="45">
        <v>0.44</v>
      </c>
    </row>
    <row r="39" spans="1:10" x14ac:dyDescent="0.4">
      <c r="A39" s="42" t="s">
        <v>143</v>
      </c>
      <c r="B39" s="158">
        <v>27.27</v>
      </c>
      <c r="C39" s="159">
        <v>26733</v>
      </c>
      <c r="D39" s="160">
        <v>31.84</v>
      </c>
      <c r="E39" s="159">
        <v>858277</v>
      </c>
      <c r="F39" s="160">
        <v>29.12</v>
      </c>
      <c r="G39" s="159">
        <v>1072330</v>
      </c>
      <c r="H39" s="160">
        <v>22.62</v>
      </c>
      <c r="I39" s="161">
        <v>-0.2</v>
      </c>
      <c r="J39" s="44">
        <v>0.28999999999999998</v>
      </c>
    </row>
    <row r="40" spans="1:10" x14ac:dyDescent="0.4">
      <c r="A40" s="42" t="s">
        <v>144</v>
      </c>
      <c r="B40" s="158">
        <v>24.22</v>
      </c>
      <c r="C40" s="159">
        <v>19843</v>
      </c>
      <c r="D40" s="160">
        <v>26.48</v>
      </c>
      <c r="E40" s="159">
        <v>6525065</v>
      </c>
      <c r="F40" s="160">
        <v>27.65</v>
      </c>
      <c r="G40" s="159">
        <v>7532076</v>
      </c>
      <c r="H40" s="160">
        <v>19.23</v>
      </c>
      <c r="I40" s="161">
        <v>-0.13</v>
      </c>
      <c r="J40" s="44">
        <v>0.44</v>
      </c>
    </row>
    <row r="41" spans="1:10" x14ac:dyDescent="0.4">
      <c r="A41" s="43" t="s">
        <v>145</v>
      </c>
      <c r="B41" s="152">
        <v>23.63</v>
      </c>
      <c r="C41" s="153">
        <v>73993</v>
      </c>
      <c r="D41" s="154">
        <v>27.09</v>
      </c>
      <c r="E41" s="153">
        <v>3248704</v>
      </c>
      <c r="F41" s="154">
        <v>26.28</v>
      </c>
      <c r="G41" s="153">
        <v>2590245</v>
      </c>
      <c r="H41" s="154">
        <v>19.96</v>
      </c>
      <c r="I41" s="155">
        <v>0.25</v>
      </c>
      <c r="J41" s="45">
        <v>0.32</v>
      </c>
    </row>
    <row r="42" spans="1:10" x14ac:dyDescent="0.4">
      <c r="A42" s="43" t="s">
        <v>146</v>
      </c>
      <c r="B42" s="152">
        <v>20.95</v>
      </c>
      <c r="C42" s="153">
        <v>19529</v>
      </c>
      <c r="D42" s="154">
        <v>22.92</v>
      </c>
      <c r="E42" s="153">
        <v>3039975</v>
      </c>
      <c r="F42" s="154">
        <v>24.37</v>
      </c>
      <c r="G42" s="153">
        <v>3274629</v>
      </c>
      <c r="H42" s="154">
        <v>17.22</v>
      </c>
      <c r="I42" s="155">
        <v>-7.0000000000000007E-2</v>
      </c>
      <c r="J42" s="45">
        <v>0.42</v>
      </c>
    </row>
    <row r="43" spans="1:10" ht="19.5" thickBot="1" x14ac:dyDescent="0.45">
      <c r="A43" s="51" t="s">
        <v>147</v>
      </c>
      <c r="B43" s="50">
        <v>23.63</v>
      </c>
      <c r="C43" s="49">
        <v>47</v>
      </c>
      <c r="D43" s="41">
        <v>23.63</v>
      </c>
      <c r="E43" s="49">
        <v>25273</v>
      </c>
      <c r="F43" s="41">
        <v>27.53</v>
      </c>
      <c r="G43" s="49">
        <v>76409</v>
      </c>
      <c r="H43" s="41">
        <v>20.45</v>
      </c>
      <c r="I43" s="40">
        <v>-0.67</v>
      </c>
      <c r="J43" s="37">
        <v>0.35</v>
      </c>
    </row>
    <row r="44" spans="1:10" x14ac:dyDescent="0.4">
      <c r="A44" s="100" t="s">
        <v>148</v>
      </c>
      <c r="B44" s="101">
        <v>304</v>
      </c>
      <c r="C44" s="102">
        <v>1932</v>
      </c>
      <c r="D44" s="103">
        <v>445.55</v>
      </c>
      <c r="E44" s="102">
        <v>277537</v>
      </c>
      <c r="F44" s="103">
        <v>570.72</v>
      </c>
      <c r="G44" s="102">
        <v>452658</v>
      </c>
      <c r="H44" s="103">
        <v>536.33000000000004</v>
      </c>
      <c r="I44" s="104">
        <v>-0.39</v>
      </c>
      <c r="J44" s="105">
        <v>0.06</v>
      </c>
    </row>
    <row r="45" spans="1:10" x14ac:dyDescent="0.4">
      <c r="A45" s="42" t="s">
        <v>149</v>
      </c>
      <c r="B45" s="158">
        <v>299</v>
      </c>
      <c r="C45" s="159">
        <v>3692</v>
      </c>
      <c r="D45" s="160">
        <v>395.28</v>
      </c>
      <c r="E45" s="159">
        <v>377421</v>
      </c>
      <c r="F45" s="160">
        <v>531.54</v>
      </c>
      <c r="G45" s="159">
        <v>604339</v>
      </c>
      <c r="H45" s="160">
        <v>500.27</v>
      </c>
      <c r="I45" s="161">
        <v>-0.38</v>
      </c>
      <c r="J45" s="44">
        <v>0.06</v>
      </c>
    </row>
    <row r="46" spans="1:10" x14ac:dyDescent="0.4">
      <c r="A46" s="42" t="s">
        <v>150</v>
      </c>
      <c r="B46" s="158">
        <v>254</v>
      </c>
      <c r="C46" s="159">
        <v>419</v>
      </c>
      <c r="D46" s="160">
        <v>305.77</v>
      </c>
      <c r="E46" s="159">
        <v>101418</v>
      </c>
      <c r="F46" s="160">
        <v>387.64</v>
      </c>
      <c r="G46" s="159">
        <v>96735</v>
      </c>
      <c r="H46" s="160">
        <v>361.16</v>
      </c>
      <c r="I46" s="161">
        <v>0.05</v>
      </c>
      <c r="J46" s="44">
        <v>7.0000000000000007E-2</v>
      </c>
    </row>
    <row r="47" spans="1:10" x14ac:dyDescent="0.4">
      <c r="A47" s="43" t="s">
        <v>151</v>
      </c>
      <c r="B47" s="152">
        <v>92</v>
      </c>
      <c r="C47" s="153">
        <v>9744</v>
      </c>
      <c r="D47" s="154">
        <v>123.9</v>
      </c>
      <c r="E47" s="153">
        <v>825374</v>
      </c>
      <c r="F47" s="154">
        <v>122.74</v>
      </c>
      <c r="G47" s="153">
        <v>943218</v>
      </c>
      <c r="H47" s="154">
        <v>115.57</v>
      </c>
      <c r="I47" s="155">
        <v>-0.12</v>
      </c>
      <c r="J47" s="45">
        <v>0.06</v>
      </c>
    </row>
    <row r="48" spans="1:10" x14ac:dyDescent="0.4">
      <c r="A48" s="43" t="s">
        <v>152</v>
      </c>
      <c r="B48" s="152"/>
      <c r="C48" s="153" t="s">
        <v>298</v>
      </c>
      <c r="D48" s="154" t="s">
        <v>298</v>
      </c>
      <c r="E48" s="153">
        <v>853</v>
      </c>
      <c r="F48" s="154">
        <v>0.53</v>
      </c>
      <c r="G48" s="153">
        <v>1484</v>
      </c>
      <c r="H48" s="154" t="s">
        <v>318</v>
      </c>
      <c r="I48" s="155">
        <v>-0.43</v>
      </c>
      <c r="J48" s="45"/>
    </row>
    <row r="49" spans="1:10" x14ac:dyDescent="0.4">
      <c r="A49" s="43" t="s">
        <v>153</v>
      </c>
      <c r="B49" s="152"/>
      <c r="C49" s="153" t="s">
        <v>298</v>
      </c>
      <c r="D49" s="154" t="s">
        <v>298</v>
      </c>
      <c r="E49" s="153">
        <v>2723</v>
      </c>
      <c r="F49" s="154">
        <v>30.95</v>
      </c>
      <c r="G49" s="153">
        <v>4411</v>
      </c>
      <c r="H49" s="154">
        <v>24.15</v>
      </c>
      <c r="I49" s="155">
        <v>-0.38</v>
      </c>
      <c r="J49" s="45">
        <v>0.28000000000000003</v>
      </c>
    </row>
    <row r="50" spans="1:10" x14ac:dyDescent="0.4">
      <c r="A50" s="43" t="s">
        <v>154</v>
      </c>
      <c r="B50" s="152">
        <v>28</v>
      </c>
      <c r="C50" s="153">
        <v>225</v>
      </c>
      <c r="D50" s="154">
        <v>150</v>
      </c>
      <c r="E50" s="153">
        <v>5671</v>
      </c>
      <c r="F50" s="154">
        <v>42.8</v>
      </c>
      <c r="G50" s="153">
        <v>7040</v>
      </c>
      <c r="H50" s="154">
        <v>34.270000000000003</v>
      </c>
      <c r="I50" s="155">
        <v>-0.19</v>
      </c>
      <c r="J50" s="45">
        <v>0.25</v>
      </c>
    </row>
    <row r="51" spans="1:10" x14ac:dyDescent="0.4">
      <c r="A51" s="43" t="s">
        <v>155</v>
      </c>
      <c r="B51" s="152">
        <v>45</v>
      </c>
      <c r="C51" s="153">
        <v>13</v>
      </c>
      <c r="D51" s="154">
        <v>54.23</v>
      </c>
      <c r="E51" s="153">
        <v>3540</v>
      </c>
      <c r="F51" s="154">
        <v>49.88</v>
      </c>
      <c r="G51" s="153">
        <v>1706</v>
      </c>
      <c r="H51" s="154">
        <v>48.23</v>
      </c>
      <c r="I51" s="155">
        <v>1.08</v>
      </c>
      <c r="J51" s="45">
        <v>0.03</v>
      </c>
    </row>
    <row r="52" spans="1:10" x14ac:dyDescent="0.4">
      <c r="A52" s="43" t="s">
        <v>156</v>
      </c>
      <c r="B52" s="152">
        <v>65</v>
      </c>
      <c r="C52" s="153">
        <v>790</v>
      </c>
      <c r="D52" s="154">
        <v>65</v>
      </c>
      <c r="E52" s="153">
        <v>28501</v>
      </c>
      <c r="F52" s="154">
        <v>77.319999999999993</v>
      </c>
      <c r="G52" s="153">
        <v>30867</v>
      </c>
      <c r="H52" s="154">
        <v>84.14</v>
      </c>
      <c r="I52" s="155">
        <v>-0.08</v>
      </c>
      <c r="J52" s="45">
        <v>-0.08</v>
      </c>
    </row>
    <row r="53" spans="1:10" x14ac:dyDescent="0.4">
      <c r="A53" s="43" t="s">
        <v>157</v>
      </c>
      <c r="B53" s="152">
        <v>65</v>
      </c>
      <c r="C53" s="153">
        <v>1642</v>
      </c>
      <c r="D53" s="154">
        <v>132.99</v>
      </c>
      <c r="E53" s="153">
        <v>111327</v>
      </c>
      <c r="F53" s="154">
        <v>123.04</v>
      </c>
      <c r="G53" s="153">
        <v>146686</v>
      </c>
      <c r="H53" s="154">
        <v>105.51</v>
      </c>
      <c r="I53" s="155">
        <v>-0.24</v>
      </c>
      <c r="J53" s="45">
        <v>0.17</v>
      </c>
    </row>
    <row r="54" spans="1:10" x14ac:dyDescent="0.4">
      <c r="A54" s="42" t="s">
        <v>158</v>
      </c>
      <c r="B54" s="158"/>
      <c r="C54" s="159" t="s">
        <v>298</v>
      </c>
      <c r="D54" s="160" t="s">
        <v>298</v>
      </c>
      <c r="E54" s="159">
        <v>2323</v>
      </c>
      <c r="F54" s="160">
        <v>64.41</v>
      </c>
      <c r="G54" s="159">
        <v>1303</v>
      </c>
      <c r="H54" s="160">
        <v>49</v>
      </c>
      <c r="I54" s="161">
        <v>0.78</v>
      </c>
      <c r="J54" s="44">
        <v>0.31</v>
      </c>
    </row>
    <row r="55" spans="1:10" x14ac:dyDescent="0.4">
      <c r="A55" s="42" t="s">
        <v>159</v>
      </c>
      <c r="B55" s="158">
        <v>62.04</v>
      </c>
      <c r="C55" s="159">
        <v>254</v>
      </c>
      <c r="D55" s="160">
        <v>67.55</v>
      </c>
      <c r="E55" s="159">
        <v>896</v>
      </c>
      <c r="F55" s="160">
        <v>62.76</v>
      </c>
      <c r="G55" s="159">
        <v>1061</v>
      </c>
      <c r="H55" s="160">
        <v>47.93</v>
      </c>
      <c r="I55" s="161">
        <v>-0.15</v>
      </c>
      <c r="J55" s="44">
        <v>0.31</v>
      </c>
    </row>
    <row r="56" spans="1:10" x14ac:dyDescent="0.4">
      <c r="A56" s="42" t="s">
        <v>160</v>
      </c>
      <c r="B56" s="158"/>
      <c r="C56" s="159" t="s">
        <v>298</v>
      </c>
      <c r="D56" s="160" t="s">
        <v>298</v>
      </c>
      <c r="E56" s="159" t="s">
        <v>298</v>
      </c>
      <c r="F56" s="160" t="s">
        <v>298</v>
      </c>
      <c r="G56" s="159">
        <v>1</v>
      </c>
      <c r="H56" s="160">
        <v>75</v>
      </c>
      <c r="I56" s="161"/>
      <c r="J56" s="44"/>
    </row>
    <row r="57" spans="1:10" x14ac:dyDescent="0.4">
      <c r="A57" s="43" t="s">
        <v>161</v>
      </c>
      <c r="B57" s="152">
        <v>53.76</v>
      </c>
      <c r="C57" s="153">
        <v>20</v>
      </c>
      <c r="D57" s="154">
        <v>53.76</v>
      </c>
      <c r="E57" s="153">
        <v>62568</v>
      </c>
      <c r="F57" s="154">
        <v>61.86</v>
      </c>
      <c r="G57" s="153">
        <v>124922</v>
      </c>
      <c r="H57" s="154">
        <v>57.51</v>
      </c>
      <c r="I57" s="155">
        <v>-0.5</v>
      </c>
      <c r="J57" s="45">
        <v>0.08</v>
      </c>
    </row>
    <row r="58" spans="1:10" x14ac:dyDescent="0.4">
      <c r="A58" s="43" t="s">
        <v>162</v>
      </c>
      <c r="B58" s="152">
        <v>52.64</v>
      </c>
      <c r="C58" s="153">
        <v>44</v>
      </c>
      <c r="D58" s="154">
        <v>52.64</v>
      </c>
      <c r="E58" s="153">
        <v>72643</v>
      </c>
      <c r="F58" s="154">
        <v>64.23</v>
      </c>
      <c r="G58" s="153">
        <v>94026</v>
      </c>
      <c r="H58" s="154">
        <v>55.97</v>
      </c>
      <c r="I58" s="155">
        <v>-0.23</v>
      </c>
      <c r="J58" s="45">
        <v>0.15</v>
      </c>
    </row>
    <row r="59" spans="1:10" ht="19.5" thickBot="1" x14ac:dyDescent="0.45">
      <c r="A59" s="51" t="s">
        <v>163</v>
      </c>
      <c r="B59" s="50"/>
      <c r="C59" s="49" t="s">
        <v>298</v>
      </c>
      <c r="D59" s="41" t="s">
        <v>298</v>
      </c>
      <c r="E59" s="49">
        <v>15874</v>
      </c>
      <c r="F59" s="41">
        <v>66.69</v>
      </c>
      <c r="G59" s="49">
        <v>10003</v>
      </c>
      <c r="H59" s="41">
        <v>65.290000000000006</v>
      </c>
      <c r="I59" s="40">
        <v>0.59</v>
      </c>
      <c r="J59" s="37">
        <v>0.02</v>
      </c>
    </row>
    <row r="60" spans="1:10" x14ac:dyDescent="0.4">
      <c r="A60" s="100" t="s">
        <v>164</v>
      </c>
      <c r="B60" s="101">
        <v>48</v>
      </c>
      <c r="C60" s="102">
        <v>1566</v>
      </c>
      <c r="D60" s="103">
        <v>49.91</v>
      </c>
      <c r="E60" s="102">
        <v>2641522</v>
      </c>
      <c r="F60" s="103">
        <v>61.78</v>
      </c>
      <c r="G60" s="102">
        <v>2242829</v>
      </c>
      <c r="H60" s="103">
        <v>59.03</v>
      </c>
      <c r="I60" s="104">
        <v>0.18</v>
      </c>
      <c r="J60" s="105">
        <v>0.05</v>
      </c>
    </row>
    <row r="61" spans="1:10" x14ac:dyDescent="0.4">
      <c r="A61" s="42" t="s">
        <v>165</v>
      </c>
      <c r="B61" s="158">
        <v>47</v>
      </c>
      <c r="C61" s="159">
        <v>3362</v>
      </c>
      <c r="D61" s="160">
        <v>54.52</v>
      </c>
      <c r="E61" s="159">
        <v>2393314</v>
      </c>
      <c r="F61" s="160">
        <v>61.59</v>
      </c>
      <c r="G61" s="159">
        <v>2394530</v>
      </c>
      <c r="H61" s="160">
        <v>59.58</v>
      </c>
      <c r="I61" s="161">
        <v>0</v>
      </c>
      <c r="J61" s="44">
        <v>0.03</v>
      </c>
    </row>
    <row r="62" spans="1:10" x14ac:dyDescent="0.4">
      <c r="A62" s="42" t="s">
        <v>166</v>
      </c>
      <c r="B62" s="158"/>
      <c r="C62" s="159" t="s">
        <v>298</v>
      </c>
      <c r="D62" s="160" t="s">
        <v>298</v>
      </c>
      <c r="E62" s="159">
        <v>223505</v>
      </c>
      <c r="F62" s="160">
        <v>60.86</v>
      </c>
      <c r="G62" s="159">
        <v>268381</v>
      </c>
      <c r="H62" s="160">
        <v>60.04</v>
      </c>
      <c r="I62" s="161">
        <v>-0.17</v>
      </c>
      <c r="J62" s="44">
        <v>0.01</v>
      </c>
    </row>
    <row r="63" spans="1:10" x14ac:dyDescent="0.4">
      <c r="A63" s="43" t="s">
        <v>167</v>
      </c>
      <c r="B63" s="152">
        <v>12</v>
      </c>
      <c r="C63" s="153">
        <v>13704</v>
      </c>
      <c r="D63" s="154">
        <v>23.66</v>
      </c>
      <c r="E63" s="153">
        <v>390369</v>
      </c>
      <c r="F63" s="154">
        <v>20.239999999999998</v>
      </c>
      <c r="G63" s="153">
        <v>280741</v>
      </c>
      <c r="H63" s="154">
        <v>13.12</v>
      </c>
      <c r="I63" s="155">
        <v>0.39</v>
      </c>
      <c r="J63" s="45">
        <v>0.54</v>
      </c>
    </row>
    <row r="64" spans="1:10" x14ac:dyDescent="0.4">
      <c r="A64" s="43" t="s">
        <v>168</v>
      </c>
      <c r="B64" s="152">
        <v>12</v>
      </c>
      <c r="C64" s="153">
        <v>2917</v>
      </c>
      <c r="D64" s="154">
        <v>21.48</v>
      </c>
      <c r="E64" s="153">
        <v>255516</v>
      </c>
      <c r="F64" s="154">
        <v>20.16</v>
      </c>
      <c r="G64" s="153">
        <v>185270</v>
      </c>
      <c r="H64" s="154">
        <v>15.14</v>
      </c>
      <c r="I64" s="155">
        <v>0.38</v>
      </c>
      <c r="J64" s="45">
        <v>0.33</v>
      </c>
    </row>
    <row r="65" spans="1:10" x14ac:dyDescent="0.4">
      <c r="A65" s="43" t="s">
        <v>169</v>
      </c>
      <c r="B65" s="152"/>
      <c r="C65" s="153" t="s">
        <v>298</v>
      </c>
      <c r="D65" s="154" t="s">
        <v>298</v>
      </c>
      <c r="E65" s="153">
        <v>6731</v>
      </c>
      <c r="F65" s="154">
        <v>17.82</v>
      </c>
      <c r="G65" s="153">
        <v>3353</v>
      </c>
      <c r="H65" s="154">
        <v>7.06</v>
      </c>
      <c r="I65" s="155">
        <v>1.01</v>
      </c>
      <c r="J65" s="45">
        <v>1.52</v>
      </c>
    </row>
    <row r="66" spans="1:10" x14ac:dyDescent="0.4">
      <c r="A66" s="42" t="s">
        <v>170</v>
      </c>
      <c r="B66" s="158">
        <v>10.28</v>
      </c>
      <c r="C66" s="159">
        <v>10034</v>
      </c>
      <c r="D66" s="160">
        <v>19.39</v>
      </c>
      <c r="E66" s="159">
        <v>108861</v>
      </c>
      <c r="F66" s="160">
        <v>16.11</v>
      </c>
      <c r="G66" s="159">
        <v>63462</v>
      </c>
      <c r="H66" s="160">
        <v>11.39</v>
      </c>
      <c r="I66" s="161">
        <v>0.72</v>
      </c>
      <c r="J66" s="44">
        <v>0.42</v>
      </c>
    </row>
    <row r="67" spans="1:10" x14ac:dyDescent="0.4">
      <c r="A67" s="42" t="s">
        <v>171</v>
      </c>
      <c r="B67" s="158">
        <v>10.28</v>
      </c>
      <c r="C67" s="159">
        <v>6508</v>
      </c>
      <c r="D67" s="160">
        <v>10.63</v>
      </c>
      <c r="E67" s="159">
        <v>111791</v>
      </c>
      <c r="F67" s="160">
        <v>12.54</v>
      </c>
      <c r="G67" s="159">
        <v>128838</v>
      </c>
      <c r="H67" s="160">
        <v>12.35</v>
      </c>
      <c r="I67" s="161">
        <v>-0.13</v>
      </c>
      <c r="J67" s="44">
        <v>0.02</v>
      </c>
    </row>
    <row r="68" spans="1:10" x14ac:dyDescent="0.4">
      <c r="A68" s="42" t="s">
        <v>172</v>
      </c>
      <c r="B68" s="158">
        <v>3.43</v>
      </c>
      <c r="C68" s="159">
        <v>10</v>
      </c>
      <c r="D68" s="160">
        <v>3.43</v>
      </c>
      <c r="E68" s="159">
        <v>25577</v>
      </c>
      <c r="F68" s="160">
        <v>7.23</v>
      </c>
      <c r="G68" s="159">
        <v>59029</v>
      </c>
      <c r="H68" s="160">
        <v>6.96</v>
      </c>
      <c r="I68" s="161">
        <v>-0.56999999999999995</v>
      </c>
      <c r="J68" s="44">
        <v>0.04</v>
      </c>
    </row>
    <row r="69" spans="1:10" x14ac:dyDescent="0.4">
      <c r="A69" s="43" t="s">
        <v>173</v>
      </c>
      <c r="B69" s="152">
        <v>8.58</v>
      </c>
      <c r="C69" s="153">
        <v>10932</v>
      </c>
      <c r="D69" s="154">
        <v>13.54</v>
      </c>
      <c r="E69" s="153">
        <v>765960</v>
      </c>
      <c r="F69" s="154">
        <v>14.4</v>
      </c>
      <c r="G69" s="153">
        <v>405134</v>
      </c>
      <c r="H69" s="154">
        <v>10.48</v>
      </c>
      <c r="I69" s="155">
        <v>0.89</v>
      </c>
      <c r="J69" s="45">
        <v>0.37</v>
      </c>
    </row>
    <row r="70" spans="1:10" x14ac:dyDescent="0.4">
      <c r="A70" s="43" t="s">
        <v>174</v>
      </c>
      <c r="B70" s="152">
        <v>8.58</v>
      </c>
      <c r="C70" s="153">
        <v>37014</v>
      </c>
      <c r="D70" s="154">
        <v>11.3</v>
      </c>
      <c r="E70" s="153">
        <v>937908</v>
      </c>
      <c r="F70" s="154">
        <v>10.72</v>
      </c>
      <c r="G70" s="153">
        <v>796545</v>
      </c>
      <c r="H70" s="154">
        <v>8.91</v>
      </c>
      <c r="I70" s="155">
        <v>0.18</v>
      </c>
      <c r="J70" s="45">
        <v>0.2</v>
      </c>
    </row>
    <row r="71" spans="1:10" ht="19.5" thickBot="1" x14ac:dyDescent="0.45">
      <c r="A71" s="51" t="s">
        <v>175</v>
      </c>
      <c r="B71" s="50">
        <v>2.86</v>
      </c>
      <c r="C71" s="49">
        <v>13801</v>
      </c>
      <c r="D71" s="41">
        <v>6.65</v>
      </c>
      <c r="E71" s="49">
        <v>253280</v>
      </c>
      <c r="F71" s="41">
        <v>7.15</v>
      </c>
      <c r="G71" s="49">
        <v>216868</v>
      </c>
      <c r="H71" s="41">
        <v>5.27</v>
      </c>
      <c r="I71" s="40">
        <v>0.17</v>
      </c>
      <c r="J71" s="37">
        <v>0.36</v>
      </c>
    </row>
    <row r="72" spans="1:10" x14ac:dyDescent="0.4">
      <c r="A72" s="114" t="s">
        <v>176</v>
      </c>
      <c r="B72" s="115">
        <v>30</v>
      </c>
      <c r="C72" s="116">
        <v>2524</v>
      </c>
      <c r="D72" s="117">
        <v>41.93</v>
      </c>
      <c r="E72" s="116">
        <v>424786</v>
      </c>
      <c r="F72" s="117">
        <v>39.44</v>
      </c>
      <c r="G72" s="116">
        <v>541336</v>
      </c>
      <c r="H72" s="117">
        <v>31.65</v>
      </c>
      <c r="I72" s="118">
        <v>-0.22</v>
      </c>
      <c r="J72" s="119">
        <v>0.25</v>
      </c>
    </row>
    <row r="73" spans="1:10" x14ac:dyDescent="0.4">
      <c r="A73" s="120" t="s">
        <v>177</v>
      </c>
      <c r="B73" s="121">
        <v>24</v>
      </c>
      <c r="C73" s="108">
        <v>560</v>
      </c>
      <c r="D73" s="109">
        <v>37.21</v>
      </c>
      <c r="E73" s="108">
        <v>63925</v>
      </c>
      <c r="F73" s="109">
        <v>33.03</v>
      </c>
      <c r="G73" s="108">
        <v>77086</v>
      </c>
      <c r="H73" s="109">
        <v>28.99</v>
      </c>
      <c r="I73" s="110">
        <v>-0.17</v>
      </c>
      <c r="J73" s="122">
        <v>0.14000000000000001</v>
      </c>
    </row>
    <row r="74" spans="1:10" x14ac:dyDescent="0.4">
      <c r="A74" s="120" t="s">
        <v>178</v>
      </c>
      <c r="B74" s="121">
        <v>10</v>
      </c>
      <c r="C74" s="108">
        <v>1</v>
      </c>
      <c r="D74" s="109">
        <v>50</v>
      </c>
      <c r="E74" s="108">
        <v>567</v>
      </c>
      <c r="F74" s="109">
        <v>12.2</v>
      </c>
      <c r="G74" s="108">
        <v>517</v>
      </c>
      <c r="H74" s="109">
        <v>14.72</v>
      </c>
      <c r="I74" s="110">
        <v>0.1</v>
      </c>
      <c r="J74" s="122">
        <v>-0.17</v>
      </c>
    </row>
    <row r="75" spans="1:10" x14ac:dyDescent="0.4">
      <c r="A75" s="123" t="s">
        <v>179</v>
      </c>
      <c r="B75" s="124">
        <v>19</v>
      </c>
      <c r="C75" s="111">
        <v>20971</v>
      </c>
      <c r="D75" s="112">
        <v>28.6</v>
      </c>
      <c r="E75" s="111">
        <v>1303234</v>
      </c>
      <c r="F75" s="112">
        <v>30.4</v>
      </c>
      <c r="G75" s="111">
        <v>1768122</v>
      </c>
      <c r="H75" s="112">
        <v>19.84</v>
      </c>
      <c r="I75" s="113">
        <v>-0.26</v>
      </c>
      <c r="J75" s="125">
        <v>0.53</v>
      </c>
    </row>
    <row r="76" spans="1:10" x14ac:dyDescent="0.4">
      <c r="A76" s="123" t="s">
        <v>180</v>
      </c>
      <c r="B76" s="124">
        <v>12</v>
      </c>
      <c r="C76" s="111">
        <v>582</v>
      </c>
      <c r="D76" s="112">
        <v>22.97</v>
      </c>
      <c r="E76" s="111">
        <v>30205</v>
      </c>
      <c r="F76" s="112">
        <v>16.34</v>
      </c>
      <c r="G76" s="111">
        <v>41900</v>
      </c>
      <c r="H76" s="112">
        <v>12.05</v>
      </c>
      <c r="I76" s="113">
        <v>-0.28000000000000003</v>
      </c>
      <c r="J76" s="125">
        <v>0.36</v>
      </c>
    </row>
    <row r="77" spans="1:10" x14ac:dyDescent="0.4">
      <c r="A77" s="123" t="s">
        <v>181</v>
      </c>
      <c r="B77" s="124" t="s">
        <v>182</v>
      </c>
      <c r="C77" s="111">
        <v>3</v>
      </c>
      <c r="D77" s="112">
        <v>18.75</v>
      </c>
      <c r="E77" s="111">
        <v>1073</v>
      </c>
      <c r="F77" s="112">
        <v>12</v>
      </c>
      <c r="G77" s="111">
        <v>882</v>
      </c>
      <c r="H77" s="112">
        <v>13.72</v>
      </c>
      <c r="I77" s="113">
        <v>0.22</v>
      </c>
      <c r="J77" s="125">
        <v>-0.13</v>
      </c>
    </row>
    <row r="78" spans="1:10" x14ac:dyDescent="0.4">
      <c r="A78" s="120" t="s">
        <v>183</v>
      </c>
      <c r="B78" s="121"/>
      <c r="C78" s="108" t="s">
        <v>298</v>
      </c>
      <c r="D78" s="109" t="s">
        <v>298</v>
      </c>
      <c r="E78" s="108">
        <v>535749</v>
      </c>
      <c r="F78" s="109">
        <v>83.18</v>
      </c>
      <c r="G78" s="108">
        <v>385827</v>
      </c>
      <c r="H78" s="109">
        <v>70.27</v>
      </c>
      <c r="I78" s="110">
        <v>0.39</v>
      </c>
      <c r="J78" s="122">
        <v>0.18</v>
      </c>
    </row>
    <row r="79" spans="1:10" x14ac:dyDescent="0.4">
      <c r="A79" s="120" t="s">
        <v>184</v>
      </c>
      <c r="B79" s="121">
        <v>10</v>
      </c>
      <c r="C79" s="108">
        <v>4</v>
      </c>
      <c r="D79" s="109">
        <v>10</v>
      </c>
      <c r="E79" s="108">
        <v>495194</v>
      </c>
      <c r="F79" s="109">
        <v>19.46</v>
      </c>
      <c r="G79" s="108">
        <v>200265</v>
      </c>
      <c r="H79" s="109">
        <v>15</v>
      </c>
      <c r="I79" s="110">
        <v>1.47</v>
      </c>
      <c r="J79" s="122">
        <v>0.3</v>
      </c>
    </row>
    <row r="80" spans="1:10" x14ac:dyDescent="0.4">
      <c r="A80" s="123" t="s">
        <v>185</v>
      </c>
      <c r="B80" s="124">
        <v>17</v>
      </c>
      <c r="C80" s="111">
        <v>567</v>
      </c>
      <c r="D80" s="112">
        <v>26.53</v>
      </c>
      <c r="E80" s="111">
        <v>32473</v>
      </c>
      <c r="F80" s="112">
        <v>17.87</v>
      </c>
      <c r="G80" s="111">
        <v>37800</v>
      </c>
      <c r="H80" s="112">
        <v>22.44</v>
      </c>
      <c r="I80" s="113">
        <v>-0.14000000000000001</v>
      </c>
      <c r="J80" s="125">
        <v>-0.2</v>
      </c>
    </row>
    <row r="81" spans="1:10" x14ac:dyDescent="0.4">
      <c r="A81" s="123" t="s">
        <v>186</v>
      </c>
      <c r="B81" s="124">
        <v>15</v>
      </c>
      <c r="C81" s="111">
        <v>231</v>
      </c>
      <c r="D81" s="112">
        <v>17.14</v>
      </c>
      <c r="E81" s="111">
        <v>12400</v>
      </c>
      <c r="F81" s="112">
        <v>15.73</v>
      </c>
      <c r="G81" s="111">
        <v>15867</v>
      </c>
      <c r="H81" s="112">
        <v>23.1</v>
      </c>
      <c r="I81" s="113">
        <v>-0.22</v>
      </c>
      <c r="J81" s="125">
        <v>-0.32</v>
      </c>
    </row>
    <row r="82" spans="1:10" ht="19.5" thickBot="1" x14ac:dyDescent="0.45">
      <c r="A82" s="126" t="s">
        <v>187</v>
      </c>
      <c r="B82" s="127">
        <v>12</v>
      </c>
      <c r="C82" s="128">
        <v>502</v>
      </c>
      <c r="D82" s="129">
        <v>12.65</v>
      </c>
      <c r="E82" s="128">
        <v>71964</v>
      </c>
      <c r="F82" s="129">
        <v>13.16</v>
      </c>
      <c r="G82" s="128">
        <v>102739</v>
      </c>
      <c r="H82" s="129">
        <v>13.05</v>
      </c>
      <c r="I82" s="130">
        <v>-0.3</v>
      </c>
      <c r="J82" s="131">
        <v>0.01</v>
      </c>
    </row>
    <row r="83" spans="1:10" x14ac:dyDescent="0.4">
      <c r="A83" s="100" t="s">
        <v>188</v>
      </c>
      <c r="B83" s="101">
        <v>57</v>
      </c>
      <c r="C83" s="102">
        <v>473</v>
      </c>
      <c r="D83" s="103">
        <v>71.03</v>
      </c>
      <c r="E83" s="102">
        <v>11486</v>
      </c>
      <c r="F83" s="103">
        <v>91.73</v>
      </c>
      <c r="G83" s="102">
        <v>18662</v>
      </c>
      <c r="H83" s="103">
        <v>81.73</v>
      </c>
      <c r="I83" s="104">
        <v>-0.38</v>
      </c>
      <c r="J83" s="105">
        <v>0.12</v>
      </c>
    </row>
    <row r="84" spans="1:10" x14ac:dyDescent="0.4">
      <c r="A84" s="42" t="s">
        <v>189</v>
      </c>
      <c r="B84" s="158">
        <v>67</v>
      </c>
      <c r="C84" s="159">
        <v>720</v>
      </c>
      <c r="D84" s="160">
        <v>100.65</v>
      </c>
      <c r="E84" s="159">
        <v>11364</v>
      </c>
      <c r="F84" s="160">
        <v>106.49</v>
      </c>
      <c r="G84" s="159">
        <v>16768</v>
      </c>
      <c r="H84" s="160">
        <v>98.18</v>
      </c>
      <c r="I84" s="161">
        <v>-0.32</v>
      </c>
      <c r="J84" s="44">
        <v>0.08</v>
      </c>
    </row>
    <row r="85" spans="1:10" x14ac:dyDescent="0.4">
      <c r="A85" s="42" t="s">
        <v>190</v>
      </c>
      <c r="B85" s="158">
        <v>77</v>
      </c>
      <c r="C85" s="159">
        <v>3246</v>
      </c>
      <c r="D85" s="160">
        <v>100.09</v>
      </c>
      <c r="E85" s="159">
        <v>41113</v>
      </c>
      <c r="F85" s="160">
        <v>116.26</v>
      </c>
      <c r="G85" s="159">
        <v>45171</v>
      </c>
      <c r="H85" s="160">
        <v>108.67</v>
      </c>
      <c r="I85" s="161">
        <v>-0.09</v>
      </c>
      <c r="J85" s="44">
        <v>7.0000000000000007E-2</v>
      </c>
    </row>
    <row r="86" spans="1:10" x14ac:dyDescent="0.4">
      <c r="A86" s="42" t="s">
        <v>191</v>
      </c>
      <c r="B86" s="158">
        <v>82</v>
      </c>
      <c r="C86" s="159">
        <v>6934</v>
      </c>
      <c r="D86" s="160">
        <v>107.86</v>
      </c>
      <c r="E86" s="159">
        <v>145079</v>
      </c>
      <c r="F86" s="160">
        <v>114.63</v>
      </c>
      <c r="G86" s="159">
        <v>189025</v>
      </c>
      <c r="H86" s="160">
        <v>108.24</v>
      </c>
      <c r="I86" s="161">
        <v>-0.23</v>
      </c>
      <c r="J86" s="44">
        <v>0.06</v>
      </c>
    </row>
    <row r="87" spans="1:10" x14ac:dyDescent="0.4">
      <c r="A87" s="43" t="s">
        <v>192</v>
      </c>
      <c r="B87" s="152">
        <v>46</v>
      </c>
      <c r="C87" s="153">
        <v>1659</v>
      </c>
      <c r="D87" s="154">
        <v>76.95</v>
      </c>
      <c r="E87" s="153">
        <v>26864</v>
      </c>
      <c r="F87" s="154">
        <v>93.41</v>
      </c>
      <c r="G87" s="153">
        <v>25048</v>
      </c>
      <c r="H87" s="154">
        <v>74.34</v>
      </c>
      <c r="I87" s="155">
        <v>7.0000000000000007E-2</v>
      </c>
      <c r="J87" s="45">
        <v>0.26</v>
      </c>
    </row>
    <row r="88" spans="1:10" x14ac:dyDescent="0.4">
      <c r="A88" s="43" t="s">
        <v>193</v>
      </c>
      <c r="B88" s="152">
        <v>56</v>
      </c>
      <c r="C88" s="153">
        <v>2361</v>
      </c>
      <c r="D88" s="154">
        <v>91.65</v>
      </c>
      <c r="E88" s="153">
        <v>40349</v>
      </c>
      <c r="F88" s="154">
        <v>103.7</v>
      </c>
      <c r="G88" s="153">
        <v>37997</v>
      </c>
      <c r="H88" s="154">
        <v>92.68</v>
      </c>
      <c r="I88" s="155">
        <v>0.06</v>
      </c>
      <c r="J88" s="45">
        <v>0.12</v>
      </c>
    </row>
    <row r="89" spans="1:10" x14ac:dyDescent="0.4">
      <c r="A89" s="43" t="s">
        <v>194</v>
      </c>
      <c r="B89" s="152">
        <v>66</v>
      </c>
      <c r="C89" s="153">
        <v>13129</v>
      </c>
      <c r="D89" s="154">
        <v>99.03</v>
      </c>
      <c r="E89" s="153">
        <v>158351</v>
      </c>
      <c r="F89" s="154">
        <v>104.28</v>
      </c>
      <c r="G89" s="153">
        <v>125440</v>
      </c>
      <c r="H89" s="154">
        <v>96.88</v>
      </c>
      <c r="I89" s="155">
        <v>0.26</v>
      </c>
      <c r="J89" s="45">
        <v>0.08</v>
      </c>
    </row>
    <row r="90" spans="1:10" x14ac:dyDescent="0.4">
      <c r="A90" s="43" t="s">
        <v>195</v>
      </c>
      <c r="B90" s="152">
        <v>68</v>
      </c>
      <c r="C90" s="153">
        <v>22564</v>
      </c>
      <c r="D90" s="154">
        <v>101.33</v>
      </c>
      <c r="E90" s="153">
        <v>366176</v>
      </c>
      <c r="F90" s="154">
        <v>102.34</v>
      </c>
      <c r="G90" s="153">
        <v>396825</v>
      </c>
      <c r="H90" s="154">
        <v>93.46</v>
      </c>
      <c r="I90" s="155">
        <v>-0.08</v>
      </c>
      <c r="J90" s="45">
        <v>0.1</v>
      </c>
    </row>
    <row r="91" spans="1:10" x14ac:dyDescent="0.4">
      <c r="A91" s="42" t="s">
        <v>196</v>
      </c>
      <c r="B91" s="158">
        <v>73</v>
      </c>
      <c r="C91" s="159">
        <v>19891</v>
      </c>
      <c r="D91" s="160">
        <v>101.23</v>
      </c>
      <c r="E91" s="159">
        <v>277483</v>
      </c>
      <c r="F91" s="160">
        <v>104.31</v>
      </c>
      <c r="G91" s="159">
        <v>242867</v>
      </c>
      <c r="H91" s="160">
        <v>100.32</v>
      </c>
      <c r="I91" s="161">
        <v>0.14000000000000001</v>
      </c>
      <c r="J91" s="44">
        <v>0.04</v>
      </c>
    </row>
    <row r="92" spans="1:10" x14ac:dyDescent="0.4">
      <c r="A92" s="42" t="s">
        <v>197</v>
      </c>
      <c r="B92" s="158">
        <v>78</v>
      </c>
      <c r="C92" s="159">
        <v>66032</v>
      </c>
      <c r="D92" s="160">
        <v>99</v>
      </c>
      <c r="E92" s="159">
        <v>1007314</v>
      </c>
      <c r="F92" s="160">
        <v>104.06</v>
      </c>
      <c r="G92" s="159">
        <v>1252960</v>
      </c>
      <c r="H92" s="160">
        <v>101.52</v>
      </c>
      <c r="I92" s="161">
        <v>-0.2</v>
      </c>
      <c r="J92" s="44">
        <v>0.02</v>
      </c>
    </row>
    <row r="93" spans="1:10" x14ac:dyDescent="0.4">
      <c r="A93" s="42" t="s">
        <v>198</v>
      </c>
      <c r="B93" s="158">
        <v>49</v>
      </c>
      <c r="C93" s="159">
        <v>140</v>
      </c>
      <c r="D93" s="160">
        <v>75</v>
      </c>
      <c r="E93" s="159">
        <v>3853</v>
      </c>
      <c r="F93" s="160">
        <v>89.55</v>
      </c>
      <c r="G93" s="159">
        <v>1574</v>
      </c>
      <c r="H93" s="160">
        <v>69.42</v>
      </c>
      <c r="I93" s="161">
        <v>1.45</v>
      </c>
      <c r="J93" s="44">
        <v>0.28999999999999998</v>
      </c>
    </row>
    <row r="94" spans="1:10" x14ac:dyDescent="0.4">
      <c r="A94" s="43" t="s">
        <v>199</v>
      </c>
      <c r="B94" s="152">
        <v>31</v>
      </c>
      <c r="C94" s="153">
        <v>387</v>
      </c>
      <c r="D94" s="154">
        <v>34.78</v>
      </c>
      <c r="E94" s="153">
        <v>16758</v>
      </c>
      <c r="F94" s="154">
        <v>40.74</v>
      </c>
      <c r="G94" s="153">
        <v>19685</v>
      </c>
      <c r="H94" s="154">
        <v>40.840000000000003</v>
      </c>
      <c r="I94" s="155">
        <v>-0.15</v>
      </c>
      <c r="J94" s="45">
        <v>0</v>
      </c>
    </row>
    <row r="95" spans="1:10" x14ac:dyDescent="0.4">
      <c r="A95" s="43" t="s">
        <v>200</v>
      </c>
      <c r="B95" s="152">
        <v>33</v>
      </c>
      <c r="C95" s="153">
        <v>15970</v>
      </c>
      <c r="D95" s="154">
        <v>39.69</v>
      </c>
      <c r="E95" s="153">
        <v>198133</v>
      </c>
      <c r="F95" s="154">
        <v>39.92</v>
      </c>
      <c r="G95" s="153">
        <v>238419</v>
      </c>
      <c r="H95" s="154">
        <v>38.479999999999997</v>
      </c>
      <c r="I95" s="155">
        <v>-0.17</v>
      </c>
      <c r="J95" s="45">
        <v>0.04</v>
      </c>
    </row>
    <row r="96" spans="1:10" ht="19.5" thickBot="1" x14ac:dyDescent="0.45">
      <c r="A96" s="51" t="s">
        <v>201</v>
      </c>
      <c r="B96" s="50">
        <v>23</v>
      </c>
      <c r="C96" s="49">
        <v>519</v>
      </c>
      <c r="D96" s="41">
        <v>40.56</v>
      </c>
      <c r="E96" s="49">
        <v>5387</v>
      </c>
      <c r="F96" s="41">
        <v>44.59</v>
      </c>
      <c r="G96" s="49">
        <v>2590</v>
      </c>
      <c r="H96" s="41">
        <v>39.47</v>
      </c>
      <c r="I96" s="40">
        <v>1.08</v>
      </c>
      <c r="J96" s="37">
        <v>0.13</v>
      </c>
    </row>
    <row r="97" spans="1:10" x14ac:dyDescent="0.4">
      <c r="A97" s="100" t="s">
        <v>202</v>
      </c>
      <c r="B97" s="101" t="s">
        <v>182</v>
      </c>
      <c r="C97" s="102">
        <v>6</v>
      </c>
      <c r="D97" s="103">
        <v>5</v>
      </c>
      <c r="E97" s="102">
        <v>1235</v>
      </c>
      <c r="F97" s="103">
        <v>17.73</v>
      </c>
      <c r="G97" s="102">
        <v>2984</v>
      </c>
      <c r="H97" s="103">
        <v>16.07</v>
      </c>
      <c r="I97" s="104">
        <v>-0.59</v>
      </c>
      <c r="J97" s="105">
        <v>0.1</v>
      </c>
    </row>
    <row r="98" spans="1:10" x14ac:dyDescent="0.4">
      <c r="A98" s="43" t="s">
        <v>203</v>
      </c>
      <c r="B98" s="152">
        <v>13.25</v>
      </c>
      <c r="C98" s="153">
        <v>36757</v>
      </c>
      <c r="D98" s="154">
        <v>19.48</v>
      </c>
      <c r="E98" s="153">
        <v>1128181</v>
      </c>
      <c r="F98" s="154">
        <v>18.64</v>
      </c>
      <c r="G98" s="153">
        <v>1478784</v>
      </c>
      <c r="H98" s="154">
        <v>16.91</v>
      </c>
      <c r="I98" s="155">
        <v>-0.24</v>
      </c>
      <c r="J98" s="45">
        <v>0.1</v>
      </c>
    </row>
    <row r="99" spans="1:10" x14ac:dyDescent="0.4">
      <c r="A99" s="42" t="s">
        <v>204</v>
      </c>
      <c r="B99" s="158"/>
      <c r="C99" s="159" t="s">
        <v>298</v>
      </c>
      <c r="D99" s="160" t="s">
        <v>298</v>
      </c>
      <c r="E99" s="159" t="s">
        <v>298</v>
      </c>
      <c r="F99" s="160" t="s">
        <v>298</v>
      </c>
      <c r="G99" s="159">
        <v>29</v>
      </c>
      <c r="H99" s="160">
        <v>20</v>
      </c>
      <c r="I99" s="161"/>
      <c r="J99" s="44"/>
    </row>
    <row r="100" spans="1:10" x14ac:dyDescent="0.4">
      <c r="A100" s="42" t="s">
        <v>205</v>
      </c>
      <c r="B100" s="158"/>
      <c r="C100" s="159" t="s">
        <v>298</v>
      </c>
      <c r="D100" s="160" t="s">
        <v>298</v>
      </c>
      <c r="E100" s="159" t="s">
        <v>298</v>
      </c>
      <c r="F100" s="160" t="s">
        <v>298</v>
      </c>
      <c r="G100" s="159">
        <v>351</v>
      </c>
      <c r="H100" s="160">
        <v>2</v>
      </c>
      <c r="I100" s="161"/>
      <c r="J100" s="44"/>
    </row>
    <row r="101" spans="1:10" x14ac:dyDescent="0.4">
      <c r="A101" s="43" t="s">
        <v>206</v>
      </c>
      <c r="B101" s="152">
        <v>15.5</v>
      </c>
      <c r="C101" s="153">
        <v>1794</v>
      </c>
      <c r="D101" s="154">
        <v>22.88</v>
      </c>
      <c r="E101" s="153">
        <v>226031</v>
      </c>
      <c r="F101" s="154">
        <v>20.52</v>
      </c>
      <c r="G101" s="153">
        <v>338989</v>
      </c>
      <c r="H101" s="154">
        <v>20.260000000000002</v>
      </c>
      <c r="I101" s="155">
        <v>-0.33</v>
      </c>
      <c r="J101" s="45">
        <v>0.01</v>
      </c>
    </row>
    <row r="102" spans="1:10" x14ac:dyDescent="0.4">
      <c r="A102" s="43" t="s">
        <v>207</v>
      </c>
      <c r="B102" s="152">
        <v>14.5</v>
      </c>
      <c r="C102" s="153">
        <v>23</v>
      </c>
      <c r="D102" s="154">
        <v>15.12</v>
      </c>
      <c r="E102" s="153">
        <v>15373</v>
      </c>
      <c r="F102" s="154">
        <v>19.579999999999998</v>
      </c>
      <c r="G102" s="153">
        <v>24095</v>
      </c>
      <c r="H102" s="154">
        <v>16.79</v>
      </c>
      <c r="I102" s="155">
        <v>-0.36</v>
      </c>
      <c r="J102" s="45">
        <v>0.17</v>
      </c>
    </row>
    <row r="103" spans="1:10" x14ac:dyDescent="0.4">
      <c r="A103" s="42" t="s">
        <v>208</v>
      </c>
      <c r="B103" s="158">
        <v>17.5</v>
      </c>
      <c r="C103" s="159">
        <v>706</v>
      </c>
      <c r="D103" s="160">
        <v>18.93</v>
      </c>
      <c r="E103" s="159">
        <v>60256</v>
      </c>
      <c r="F103" s="160">
        <v>19.600000000000001</v>
      </c>
      <c r="G103" s="159">
        <v>55768</v>
      </c>
      <c r="H103" s="160">
        <v>18.329999999999998</v>
      </c>
      <c r="I103" s="161">
        <v>0.08</v>
      </c>
      <c r="J103" s="44">
        <v>7.0000000000000007E-2</v>
      </c>
    </row>
    <row r="104" spans="1:10" x14ac:dyDescent="0.4">
      <c r="A104" s="42" t="s">
        <v>209</v>
      </c>
      <c r="B104" s="158">
        <v>15</v>
      </c>
      <c r="C104" s="159">
        <v>111</v>
      </c>
      <c r="D104" s="160">
        <v>21.39</v>
      </c>
      <c r="E104" s="159">
        <v>15710</v>
      </c>
      <c r="F104" s="160">
        <v>16.96</v>
      </c>
      <c r="G104" s="159">
        <v>8866</v>
      </c>
      <c r="H104" s="160">
        <v>15.6</v>
      </c>
      <c r="I104" s="161">
        <v>0.77</v>
      </c>
      <c r="J104" s="44">
        <v>0.09</v>
      </c>
    </row>
    <row r="105" spans="1:10" x14ac:dyDescent="0.4">
      <c r="A105" s="43" t="s">
        <v>210</v>
      </c>
      <c r="B105" s="152">
        <v>17</v>
      </c>
      <c r="C105" s="153">
        <v>19559</v>
      </c>
      <c r="D105" s="154">
        <v>17.02</v>
      </c>
      <c r="E105" s="153">
        <v>472106</v>
      </c>
      <c r="F105" s="154">
        <v>17.010000000000002</v>
      </c>
      <c r="G105" s="153">
        <v>566863</v>
      </c>
      <c r="H105" s="154">
        <v>15.01</v>
      </c>
      <c r="I105" s="155">
        <v>-0.17</v>
      </c>
      <c r="J105" s="45">
        <v>0.13</v>
      </c>
    </row>
    <row r="106" spans="1:10" ht="19.5" thickBot="1" x14ac:dyDescent="0.45">
      <c r="A106" s="51" t="s">
        <v>211</v>
      </c>
      <c r="B106" s="50">
        <v>17</v>
      </c>
      <c r="C106" s="49">
        <v>65371</v>
      </c>
      <c r="D106" s="41">
        <v>17.27</v>
      </c>
      <c r="E106" s="49">
        <v>1209890</v>
      </c>
      <c r="F106" s="41">
        <v>16.190000000000001</v>
      </c>
      <c r="G106" s="49">
        <v>1219318</v>
      </c>
      <c r="H106" s="41">
        <v>15.02</v>
      </c>
      <c r="I106" s="40">
        <v>-0.01</v>
      </c>
      <c r="J106" s="37">
        <v>0.08</v>
      </c>
    </row>
    <row r="108" spans="1:10" ht="23.25" thickBot="1" x14ac:dyDescent="0.45">
      <c r="A108" s="106" t="s">
        <v>345</v>
      </c>
      <c r="B108" s="107"/>
      <c r="C108" s="107"/>
      <c r="D108" s="107"/>
      <c r="E108" s="107"/>
      <c r="F108" s="107"/>
      <c r="G108" s="107"/>
      <c r="H108" s="107"/>
      <c r="I108" s="107"/>
      <c r="J108" s="107"/>
    </row>
    <row r="109" spans="1:10" x14ac:dyDescent="0.4">
      <c r="A109" s="53" t="s">
        <v>100</v>
      </c>
      <c r="B109" s="52" t="s">
        <v>101</v>
      </c>
      <c r="C109" s="150" t="s">
        <v>327</v>
      </c>
      <c r="D109" s="150"/>
      <c r="E109" s="150" t="s">
        <v>102</v>
      </c>
      <c r="F109" s="150"/>
      <c r="G109" s="150" t="s">
        <v>103</v>
      </c>
      <c r="H109" s="150"/>
      <c r="I109" s="150" t="s">
        <v>104</v>
      </c>
      <c r="J109" s="149"/>
    </row>
    <row r="110" spans="1:10" x14ac:dyDescent="0.4">
      <c r="A110" s="47" t="s">
        <v>105</v>
      </c>
      <c r="B110" s="156" t="s">
        <v>106</v>
      </c>
      <c r="C110" s="156" t="s">
        <v>9</v>
      </c>
      <c r="D110" s="156" t="s">
        <v>107</v>
      </c>
      <c r="E110" s="156" t="s">
        <v>9</v>
      </c>
      <c r="F110" s="156" t="s">
        <v>107</v>
      </c>
      <c r="G110" s="156" t="s">
        <v>9</v>
      </c>
      <c r="H110" s="156" t="s">
        <v>107</v>
      </c>
      <c r="I110" s="156" t="s">
        <v>108</v>
      </c>
      <c r="J110" s="46" t="s">
        <v>109</v>
      </c>
    </row>
    <row r="111" spans="1:10" ht="19.5" thickBot="1" x14ac:dyDescent="0.45">
      <c r="A111" s="99" t="s">
        <v>110</v>
      </c>
      <c r="B111" s="157"/>
      <c r="C111" s="156" t="s">
        <v>111</v>
      </c>
      <c r="D111" s="156" t="s">
        <v>106</v>
      </c>
      <c r="E111" s="156" t="s">
        <v>111</v>
      </c>
      <c r="F111" s="156" t="s">
        <v>106</v>
      </c>
      <c r="G111" s="156" t="s">
        <v>111</v>
      </c>
      <c r="H111" s="156" t="s">
        <v>106</v>
      </c>
      <c r="I111" s="156" t="s">
        <v>112</v>
      </c>
      <c r="J111" s="46" t="s">
        <v>113</v>
      </c>
    </row>
    <row r="112" spans="1:10" x14ac:dyDescent="0.4">
      <c r="A112" s="100" t="s">
        <v>212</v>
      </c>
      <c r="B112" s="101">
        <v>68</v>
      </c>
      <c r="C112" s="102">
        <v>57264</v>
      </c>
      <c r="D112" s="103">
        <v>96.3</v>
      </c>
      <c r="E112" s="102">
        <v>833295</v>
      </c>
      <c r="F112" s="103">
        <v>107.39</v>
      </c>
      <c r="G112" s="102">
        <v>936831</v>
      </c>
      <c r="H112" s="103">
        <v>98.91</v>
      </c>
      <c r="I112" s="104">
        <v>-0.11</v>
      </c>
      <c r="J112" s="105">
        <v>0.09</v>
      </c>
    </row>
    <row r="113" spans="1:10" x14ac:dyDescent="0.4">
      <c r="A113" s="42" t="s">
        <v>213</v>
      </c>
      <c r="B113" s="158">
        <v>65.5</v>
      </c>
      <c r="C113" s="159">
        <v>184638</v>
      </c>
      <c r="D113" s="160">
        <v>91.97</v>
      </c>
      <c r="E113" s="159">
        <v>2827455</v>
      </c>
      <c r="F113" s="160">
        <v>99.36</v>
      </c>
      <c r="G113" s="159" t="s">
        <v>298</v>
      </c>
      <c r="H113" s="160" t="s">
        <v>298</v>
      </c>
      <c r="I113" s="161"/>
      <c r="J113" s="44"/>
    </row>
    <row r="114" spans="1:10" x14ac:dyDescent="0.4">
      <c r="A114" s="42" t="s">
        <v>214</v>
      </c>
      <c r="B114" s="158">
        <v>63</v>
      </c>
      <c r="C114" s="159">
        <v>138500</v>
      </c>
      <c r="D114" s="160">
        <v>91.24</v>
      </c>
      <c r="E114" s="159">
        <v>5843087</v>
      </c>
      <c r="F114" s="160">
        <v>100.39</v>
      </c>
      <c r="G114" s="159" t="s">
        <v>298</v>
      </c>
      <c r="H114" s="160" t="s">
        <v>298</v>
      </c>
      <c r="I114" s="161"/>
      <c r="J114" s="44"/>
    </row>
    <row r="115" spans="1:10" x14ac:dyDescent="0.4">
      <c r="A115" s="42" t="s">
        <v>215</v>
      </c>
      <c r="B115" s="158">
        <v>60.5</v>
      </c>
      <c r="C115" s="159">
        <v>275268</v>
      </c>
      <c r="D115" s="160">
        <v>92.13</v>
      </c>
      <c r="E115" s="159">
        <v>8656089</v>
      </c>
      <c r="F115" s="160">
        <v>97.88</v>
      </c>
      <c r="G115" s="159">
        <v>10925583</v>
      </c>
      <c r="H115" s="160">
        <v>77.55</v>
      </c>
      <c r="I115" s="161">
        <v>-0.21</v>
      </c>
      <c r="J115" s="44">
        <v>0.26</v>
      </c>
    </row>
    <row r="116" spans="1:10" x14ac:dyDescent="0.4">
      <c r="A116" s="42" t="s">
        <v>216</v>
      </c>
      <c r="B116" s="158">
        <v>58</v>
      </c>
      <c r="C116" s="159">
        <v>106032</v>
      </c>
      <c r="D116" s="160">
        <v>83.26</v>
      </c>
      <c r="E116" s="159">
        <v>3018245</v>
      </c>
      <c r="F116" s="160">
        <v>89.33</v>
      </c>
      <c r="G116" s="159">
        <v>2628213</v>
      </c>
      <c r="H116" s="160">
        <v>74.66</v>
      </c>
      <c r="I116" s="161">
        <v>0.15</v>
      </c>
      <c r="J116" s="44">
        <v>0.2</v>
      </c>
    </row>
    <row r="117" spans="1:10" x14ac:dyDescent="0.4">
      <c r="A117" s="43" t="s">
        <v>217</v>
      </c>
      <c r="B117" s="152"/>
      <c r="C117" s="153" t="s">
        <v>298</v>
      </c>
      <c r="D117" s="154" t="s">
        <v>298</v>
      </c>
      <c r="E117" s="153">
        <v>29458</v>
      </c>
      <c r="F117" s="154">
        <v>179.85</v>
      </c>
      <c r="G117" s="153">
        <v>401228</v>
      </c>
      <c r="H117" s="154">
        <v>146.99</v>
      </c>
      <c r="I117" s="155">
        <v>-0.93</v>
      </c>
      <c r="J117" s="45">
        <v>0.22</v>
      </c>
    </row>
    <row r="118" spans="1:10" x14ac:dyDescent="0.4">
      <c r="A118" s="43" t="s">
        <v>218</v>
      </c>
      <c r="B118" s="152">
        <v>125.67</v>
      </c>
      <c r="C118" s="153">
        <v>33</v>
      </c>
      <c r="D118" s="154">
        <v>130</v>
      </c>
      <c r="E118" s="153">
        <v>2399</v>
      </c>
      <c r="F118" s="154">
        <v>164.53</v>
      </c>
      <c r="G118" s="153">
        <v>881</v>
      </c>
      <c r="H118" s="154">
        <v>150</v>
      </c>
      <c r="I118" s="155">
        <v>1.72</v>
      </c>
      <c r="J118" s="45">
        <v>0.1</v>
      </c>
    </row>
    <row r="119" spans="1:10" x14ac:dyDescent="0.4">
      <c r="A119" s="43" t="s">
        <v>219</v>
      </c>
      <c r="B119" s="152">
        <v>109.83</v>
      </c>
      <c r="C119" s="153">
        <v>13635</v>
      </c>
      <c r="D119" s="154">
        <v>185.43</v>
      </c>
      <c r="E119" s="153">
        <v>850939</v>
      </c>
      <c r="F119" s="154">
        <v>181.04</v>
      </c>
      <c r="G119" s="153">
        <v>715017</v>
      </c>
      <c r="H119" s="154">
        <v>155.63</v>
      </c>
      <c r="I119" s="155">
        <v>0.19</v>
      </c>
      <c r="J119" s="45">
        <v>0.16</v>
      </c>
    </row>
    <row r="120" spans="1:10" x14ac:dyDescent="0.4">
      <c r="A120" s="43" t="s">
        <v>220</v>
      </c>
      <c r="B120" s="152"/>
      <c r="C120" s="153" t="s">
        <v>298</v>
      </c>
      <c r="D120" s="154" t="s">
        <v>298</v>
      </c>
      <c r="E120" s="153" t="s">
        <v>298</v>
      </c>
      <c r="F120" s="154" t="s">
        <v>298</v>
      </c>
      <c r="G120" s="153">
        <v>717</v>
      </c>
      <c r="H120" s="154">
        <v>150</v>
      </c>
      <c r="I120" s="155"/>
      <c r="J120" s="45"/>
    </row>
    <row r="121" spans="1:10" x14ac:dyDescent="0.4">
      <c r="A121" s="42" t="s">
        <v>221</v>
      </c>
      <c r="B121" s="158">
        <v>28.1</v>
      </c>
      <c r="C121" s="159">
        <v>222624</v>
      </c>
      <c r="D121" s="160">
        <v>56.62</v>
      </c>
      <c r="E121" s="159">
        <v>2431997</v>
      </c>
      <c r="F121" s="160">
        <v>50.35</v>
      </c>
      <c r="G121" s="159">
        <v>6168164</v>
      </c>
      <c r="H121" s="160">
        <v>31.37</v>
      </c>
      <c r="I121" s="161">
        <v>-0.61</v>
      </c>
      <c r="J121" s="44">
        <v>0.61</v>
      </c>
    </row>
    <row r="122" spans="1:10" x14ac:dyDescent="0.4">
      <c r="A122" s="42" t="s">
        <v>222</v>
      </c>
      <c r="B122" s="158">
        <v>27.1</v>
      </c>
      <c r="C122" s="159">
        <v>448901</v>
      </c>
      <c r="D122" s="160">
        <v>52.43</v>
      </c>
      <c r="E122" s="159">
        <v>4864821</v>
      </c>
      <c r="F122" s="160">
        <v>48.96</v>
      </c>
      <c r="G122" s="159">
        <v>11127845</v>
      </c>
      <c r="H122" s="160">
        <v>31.53</v>
      </c>
      <c r="I122" s="161">
        <v>-0.56000000000000005</v>
      </c>
      <c r="J122" s="44">
        <v>0.55000000000000004</v>
      </c>
    </row>
    <row r="123" spans="1:10" x14ac:dyDescent="0.4">
      <c r="A123" s="42" t="s">
        <v>223</v>
      </c>
      <c r="B123" s="158">
        <v>25</v>
      </c>
      <c r="C123" s="159">
        <v>949682</v>
      </c>
      <c r="D123" s="160">
        <v>33.04</v>
      </c>
      <c r="E123" s="159">
        <v>7646544</v>
      </c>
      <c r="F123" s="160">
        <v>35.9</v>
      </c>
      <c r="G123" s="159">
        <v>6487893</v>
      </c>
      <c r="H123" s="160">
        <v>29.26</v>
      </c>
      <c r="I123" s="161">
        <v>0.18</v>
      </c>
      <c r="J123" s="44">
        <v>0.23</v>
      </c>
    </row>
    <row r="124" spans="1:10" x14ac:dyDescent="0.4">
      <c r="A124" s="43" t="s">
        <v>224</v>
      </c>
      <c r="B124" s="152"/>
      <c r="C124" s="153" t="s">
        <v>298</v>
      </c>
      <c r="D124" s="154" t="s">
        <v>298</v>
      </c>
      <c r="E124" s="153">
        <v>697488</v>
      </c>
      <c r="F124" s="154">
        <v>85.96</v>
      </c>
      <c r="G124" s="153">
        <v>885621</v>
      </c>
      <c r="H124" s="154">
        <v>59.52</v>
      </c>
      <c r="I124" s="155">
        <v>-0.21</v>
      </c>
      <c r="J124" s="45">
        <v>0.44</v>
      </c>
    </row>
    <row r="125" spans="1:10" x14ac:dyDescent="0.4">
      <c r="A125" s="42" t="s">
        <v>225</v>
      </c>
      <c r="B125" s="158"/>
      <c r="C125" s="159" t="s">
        <v>298</v>
      </c>
      <c r="D125" s="160" t="s">
        <v>298</v>
      </c>
      <c r="E125" s="159">
        <v>45</v>
      </c>
      <c r="F125" s="160">
        <v>46</v>
      </c>
      <c r="G125" s="159">
        <v>214</v>
      </c>
      <c r="H125" s="160">
        <v>24.16</v>
      </c>
      <c r="I125" s="161">
        <v>-0.79</v>
      </c>
      <c r="J125" s="44">
        <v>0.9</v>
      </c>
    </row>
    <row r="126" spans="1:10" ht="19.5" thickBot="1" x14ac:dyDescent="0.45">
      <c r="A126" s="48" t="s">
        <v>226</v>
      </c>
      <c r="B126" s="39">
        <v>29.63</v>
      </c>
      <c r="C126" s="38">
        <v>21042</v>
      </c>
      <c r="D126" s="56">
        <v>29.62</v>
      </c>
      <c r="E126" s="38">
        <v>26902</v>
      </c>
      <c r="F126" s="56">
        <v>29.64</v>
      </c>
      <c r="G126" s="38">
        <v>507698</v>
      </c>
      <c r="H126" s="56">
        <v>29.17</v>
      </c>
      <c r="I126" s="55">
        <v>-0.95</v>
      </c>
      <c r="J126" s="54">
        <v>0.02</v>
      </c>
    </row>
    <row r="127" spans="1:10" x14ac:dyDescent="0.4">
      <c r="A127" s="100" t="s">
        <v>227</v>
      </c>
      <c r="B127" s="101">
        <v>33.5</v>
      </c>
      <c r="C127" s="102">
        <v>92275</v>
      </c>
      <c r="D127" s="103">
        <v>62</v>
      </c>
      <c r="E127" s="102">
        <v>2504146</v>
      </c>
      <c r="F127" s="103">
        <v>74.78</v>
      </c>
      <c r="G127" s="102">
        <v>2011711</v>
      </c>
      <c r="H127" s="103">
        <v>61.51</v>
      </c>
      <c r="I127" s="104">
        <v>0.24</v>
      </c>
      <c r="J127" s="105">
        <v>0.22</v>
      </c>
    </row>
    <row r="128" spans="1:10" x14ac:dyDescent="0.4">
      <c r="A128" s="42" t="s">
        <v>228</v>
      </c>
      <c r="B128" s="158">
        <v>29.75</v>
      </c>
      <c r="C128" s="159">
        <v>34381</v>
      </c>
      <c r="D128" s="160">
        <v>58.95</v>
      </c>
      <c r="E128" s="159">
        <v>11246988</v>
      </c>
      <c r="F128" s="160">
        <v>70.56</v>
      </c>
      <c r="G128" s="159">
        <v>14212555</v>
      </c>
      <c r="H128" s="160">
        <v>55.51</v>
      </c>
      <c r="I128" s="161">
        <v>-0.21</v>
      </c>
      <c r="J128" s="44">
        <v>0.27</v>
      </c>
    </row>
    <row r="129" spans="1:10" x14ac:dyDescent="0.4">
      <c r="A129" s="42" t="s">
        <v>229</v>
      </c>
      <c r="B129" s="158">
        <v>25.75</v>
      </c>
      <c r="C129" s="159">
        <v>181724</v>
      </c>
      <c r="D129" s="160">
        <v>51.46</v>
      </c>
      <c r="E129" s="159">
        <v>6062909</v>
      </c>
      <c r="F129" s="160">
        <v>67.66</v>
      </c>
      <c r="G129" s="159">
        <v>3903970</v>
      </c>
      <c r="H129" s="160">
        <v>53.11</v>
      </c>
      <c r="I129" s="161">
        <v>0.55000000000000004</v>
      </c>
      <c r="J129" s="44">
        <v>0.27</v>
      </c>
    </row>
    <row r="130" spans="1:10" x14ac:dyDescent="0.4">
      <c r="A130" s="43" t="s">
        <v>230</v>
      </c>
      <c r="B130" s="152"/>
      <c r="C130" s="153" t="s">
        <v>298</v>
      </c>
      <c r="D130" s="154" t="s">
        <v>298</v>
      </c>
      <c r="E130" s="153">
        <v>200635</v>
      </c>
      <c r="F130" s="154">
        <v>61.91</v>
      </c>
      <c r="G130" s="153">
        <v>69312</v>
      </c>
      <c r="H130" s="154">
        <v>52.62</v>
      </c>
      <c r="I130" s="155">
        <v>1.89</v>
      </c>
      <c r="J130" s="45">
        <v>0.18</v>
      </c>
    </row>
    <row r="131" spans="1:10" x14ac:dyDescent="0.4">
      <c r="A131" s="43" t="s">
        <v>231</v>
      </c>
      <c r="B131" s="152"/>
      <c r="C131" s="153" t="s">
        <v>298</v>
      </c>
      <c r="D131" s="154" t="s">
        <v>298</v>
      </c>
      <c r="E131" s="153">
        <v>134943</v>
      </c>
      <c r="F131" s="154">
        <v>58.39</v>
      </c>
      <c r="G131" s="153">
        <v>390899</v>
      </c>
      <c r="H131" s="154">
        <v>49.7</v>
      </c>
      <c r="I131" s="155">
        <v>-0.65</v>
      </c>
      <c r="J131" s="45">
        <v>0.17</v>
      </c>
    </row>
    <row r="132" spans="1:10" x14ac:dyDescent="0.4">
      <c r="A132" s="42" t="s">
        <v>232</v>
      </c>
      <c r="B132" s="158"/>
      <c r="C132" s="159" t="s">
        <v>298</v>
      </c>
      <c r="D132" s="160" t="s">
        <v>298</v>
      </c>
      <c r="E132" s="159" t="s">
        <v>298</v>
      </c>
      <c r="F132" s="160" t="s">
        <v>298</v>
      </c>
      <c r="G132" s="159">
        <v>126817</v>
      </c>
      <c r="H132" s="160">
        <v>84.91</v>
      </c>
      <c r="I132" s="161"/>
      <c r="J132" s="44"/>
    </row>
    <row r="133" spans="1:10" x14ac:dyDescent="0.4">
      <c r="A133" s="43" t="s">
        <v>233</v>
      </c>
      <c r="B133" s="152">
        <v>64.319999999999993</v>
      </c>
      <c r="C133" s="153">
        <v>64853</v>
      </c>
      <c r="D133" s="154">
        <v>136.69</v>
      </c>
      <c r="E133" s="153">
        <v>597134</v>
      </c>
      <c r="F133" s="154">
        <v>149.01</v>
      </c>
      <c r="G133" s="153">
        <v>664647</v>
      </c>
      <c r="H133" s="154">
        <v>128.65</v>
      </c>
      <c r="I133" s="155">
        <v>-0.1</v>
      </c>
      <c r="J133" s="45">
        <v>0.16</v>
      </c>
    </row>
    <row r="134" spans="1:10" x14ac:dyDescent="0.4">
      <c r="A134" s="42" t="s">
        <v>234</v>
      </c>
      <c r="B134" s="158"/>
      <c r="C134" s="159" t="s">
        <v>298</v>
      </c>
      <c r="D134" s="160" t="s">
        <v>298</v>
      </c>
      <c r="E134" s="159">
        <v>7191</v>
      </c>
      <c r="F134" s="160">
        <v>75.12</v>
      </c>
      <c r="G134" s="159">
        <v>5249</v>
      </c>
      <c r="H134" s="160">
        <v>78.86</v>
      </c>
      <c r="I134" s="161">
        <v>0.37</v>
      </c>
      <c r="J134" s="44">
        <v>-0.05</v>
      </c>
    </row>
    <row r="135" spans="1:10" x14ac:dyDescent="0.4">
      <c r="A135" s="43" t="s">
        <v>235</v>
      </c>
      <c r="B135" s="152">
        <v>70.08</v>
      </c>
      <c r="C135" s="153">
        <v>33177</v>
      </c>
      <c r="D135" s="154">
        <v>103.51</v>
      </c>
      <c r="E135" s="153">
        <v>305688</v>
      </c>
      <c r="F135" s="154">
        <v>101.95</v>
      </c>
      <c r="G135" s="153">
        <v>421392</v>
      </c>
      <c r="H135" s="154">
        <v>93.93</v>
      </c>
      <c r="I135" s="155">
        <v>-0.27</v>
      </c>
      <c r="J135" s="45">
        <v>0.09</v>
      </c>
    </row>
    <row r="136" spans="1:10" x14ac:dyDescent="0.4">
      <c r="A136" s="43" t="s">
        <v>236</v>
      </c>
      <c r="B136" s="152">
        <v>68.62</v>
      </c>
      <c r="C136" s="153">
        <v>41703</v>
      </c>
      <c r="D136" s="154">
        <v>88.69</v>
      </c>
      <c r="E136" s="153">
        <v>462788</v>
      </c>
      <c r="F136" s="154">
        <v>92.99</v>
      </c>
      <c r="G136" s="153">
        <v>629264</v>
      </c>
      <c r="H136" s="154">
        <v>87.6</v>
      </c>
      <c r="I136" s="155">
        <v>-0.26</v>
      </c>
      <c r="J136" s="45">
        <v>0.06</v>
      </c>
    </row>
    <row r="137" spans="1:10" x14ac:dyDescent="0.4">
      <c r="A137" s="43" t="s">
        <v>237</v>
      </c>
      <c r="B137" s="152">
        <v>67.16</v>
      </c>
      <c r="C137" s="153">
        <v>2555</v>
      </c>
      <c r="D137" s="154">
        <v>74.75</v>
      </c>
      <c r="E137" s="153">
        <v>135115</v>
      </c>
      <c r="F137" s="154">
        <v>85.87</v>
      </c>
      <c r="G137" s="153">
        <v>206098</v>
      </c>
      <c r="H137" s="154">
        <v>85.23</v>
      </c>
      <c r="I137" s="155">
        <v>-0.34</v>
      </c>
      <c r="J137" s="45">
        <v>0.01</v>
      </c>
    </row>
    <row r="138" spans="1:10" x14ac:dyDescent="0.4">
      <c r="A138" s="42" t="s">
        <v>238</v>
      </c>
      <c r="B138" s="158"/>
      <c r="C138" s="159" t="s">
        <v>298</v>
      </c>
      <c r="D138" s="160" t="s">
        <v>298</v>
      </c>
      <c r="E138" s="159" t="s">
        <v>298</v>
      </c>
      <c r="F138" s="160" t="s">
        <v>298</v>
      </c>
      <c r="G138" s="159" t="s">
        <v>298</v>
      </c>
      <c r="H138" s="160" t="s">
        <v>298</v>
      </c>
      <c r="I138" s="161"/>
      <c r="J138" s="44"/>
    </row>
    <row r="139" spans="1:10" x14ac:dyDescent="0.4">
      <c r="A139" s="42" t="s">
        <v>239</v>
      </c>
      <c r="B139" s="158"/>
      <c r="C139" s="159" t="s">
        <v>298</v>
      </c>
      <c r="D139" s="160" t="s">
        <v>298</v>
      </c>
      <c r="E139" s="159" t="s">
        <v>298</v>
      </c>
      <c r="F139" s="160" t="s">
        <v>298</v>
      </c>
      <c r="G139" s="159" t="s">
        <v>298</v>
      </c>
      <c r="H139" s="160" t="s">
        <v>298</v>
      </c>
      <c r="I139" s="161"/>
      <c r="J139" s="44"/>
    </row>
    <row r="140" spans="1:10" ht="19.5" thickBot="1" x14ac:dyDescent="0.45">
      <c r="A140" s="48" t="s">
        <v>240</v>
      </c>
      <c r="B140" s="39"/>
      <c r="C140" s="38" t="s">
        <v>298</v>
      </c>
      <c r="D140" s="56" t="s">
        <v>298</v>
      </c>
      <c r="E140" s="38">
        <v>149482</v>
      </c>
      <c r="F140" s="56">
        <v>80.62</v>
      </c>
      <c r="G140" s="38">
        <v>133576</v>
      </c>
      <c r="H140" s="56">
        <v>82.84</v>
      </c>
      <c r="I140" s="55">
        <v>0.12</v>
      </c>
      <c r="J140" s="54">
        <v>-0.03</v>
      </c>
    </row>
    <row r="141" spans="1:10" x14ac:dyDescent="0.4">
      <c r="A141" s="100" t="s">
        <v>241</v>
      </c>
      <c r="B141" s="101"/>
      <c r="C141" s="102" t="s">
        <v>298</v>
      </c>
      <c r="D141" s="103" t="s">
        <v>298</v>
      </c>
      <c r="E141" s="102" t="s">
        <v>298</v>
      </c>
      <c r="F141" s="103" t="s">
        <v>298</v>
      </c>
      <c r="G141" s="102" t="s">
        <v>298</v>
      </c>
      <c r="H141" s="103" t="s">
        <v>298</v>
      </c>
      <c r="I141" s="104"/>
      <c r="J141" s="105"/>
    </row>
    <row r="142" spans="1:10" x14ac:dyDescent="0.4">
      <c r="A142" s="42" t="s">
        <v>242</v>
      </c>
      <c r="B142" s="158"/>
      <c r="C142" s="159" t="s">
        <v>298</v>
      </c>
      <c r="D142" s="160" t="s">
        <v>298</v>
      </c>
      <c r="E142" s="159">
        <v>5188141</v>
      </c>
      <c r="F142" s="160">
        <v>177.53</v>
      </c>
      <c r="G142" s="159">
        <v>7637536</v>
      </c>
      <c r="H142" s="160">
        <v>216.25</v>
      </c>
      <c r="I142" s="161">
        <v>-0.32</v>
      </c>
      <c r="J142" s="44">
        <v>-0.18</v>
      </c>
    </row>
    <row r="143" spans="1:10" x14ac:dyDescent="0.4">
      <c r="A143" s="43" t="s">
        <v>243</v>
      </c>
      <c r="B143" s="152"/>
      <c r="C143" s="153" t="s">
        <v>298</v>
      </c>
      <c r="D143" s="154" t="s">
        <v>298</v>
      </c>
      <c r="E143" s="153">
        <v>133972</v>
      </c>
      <c r="F143" s="154">
        <v>51.11</v>
      </c>
      <c r="G143" s="153">
        <v>100129</v>
      </c>
      <c r="H143" s="154">
        <v>32.99</v>
      </c>
      <c r="I143" s="155">
        <v>0.34</v>
      </c>
      <c r="J143" s="45">
        <v>0.55000000000000004</v>
      </c>
    </row>
    <row r="144" spans="1:10" x14ac:dyDescent="0.4">
      <c r="A144" s="43" t="s">
        <v>244</v>
      </c>
      <c r="B144" s="152">
        <v>12</v>
      </c>
      <c r="C144" s="153">
        <v>550</v>
      </c>
      <c r="D144" s="154">
        <v>28.1</v>
      </c>
      <c r="E144" s="153">
        <v>1060416</v>
      </c>
      <c r="F144" s="154">
        <v>43.76</v>
      </c>
      <c r="G144" s="153">
        <v>602333</v>
      </c>
      <c r="H144" s="154">
        <v>26.26</v>
      </c>
      <c r="I144" s="155">
        <v>0.76</v>
      </c>
      <c r="J144" s="45">
        <v>0.67</v>
      </c>
    </row>
    <row r="145" spans="1:10" x14ac:dyDescent="0.4">
      <c r="A145" s="43" t="s">
        <v>245</v>
      </c>
      <c r="B145" s="152">
        <v>4</v>
      </c>
      <c r="C145" s="153">
        <v>150</v>
      </c>
      <c r="D145" s="154">
        <v>10</v>
      </c>
      <c r="E145" s="153">
        <v>329203</v>
      </c>
      <c r="F145" s="154">
        <v>31.9</v>
      </c>
      <c r="G145" s="153">
        <v>174629</v>
      </c>
      <c r="H145" s="154">
        <v>23.72</v>
      </c>
      <c r="I145" s="155">
        <v>0.89</v>
      </c>
      <c r="J145" s="45">
        <v>0.35</v>
      </c>
    </row>
    <row r="146" spans="1:10" x14ac:dyDescent="0.4">
      <c r="A146" s="42" t="s">
        <v>246</v>
      </c>
      <c r="B146" s="158">
        <v>19</v>
      </c>
      <c r="C146" s="159">
        <v>21</v>
      </c>
      <c r="D146" s="160">
        <v>19</v>
      </c>
      <c r="E146" s="159">
        <v>317245</v>
      </c>
      <c r="F146" s="160">
        <v>56.7</v>
      </c>
      <c r="G146" s="159">
        <v>272799</v>
      </c>
      <c r="H146" s="160">
        <v>38.909999999999997</v>
      </c>
      <c r="I146" s="161">
        <v>0.16</v>
      </c>
      <c r="J146" s="44">
        <v>0.46</v>
      </c>
    </row>
    <row r="147" spans="1:10" x14ac:dyDescent="0.4">
      <c r="A147" s="42" t="s">
        <v>247</v>
      </c>
      <c r="B147" s="158"/>
      <c r="C147" s="159" t="s">
        <v>298</v>
      </c>
      <c r="D147" s="160" t="s">
        <v>298</v>
      </c>
      <c r="E147" s="159">
        <v>1728</v>
      </c>
      <c r="F147" s="160">
        <v>49.43</v>
      </c>
      <c r="G147" s="159">
        <v>1156</v>
      </c>
      <c r="H147" s="160">
        <v>27.64</v>
      </c>
      <c r="I147" s="161">
        <v>0.49</v>
      </c>
      <c r="J147" s="44">
        <v>0.79</v>
      </c>
    </row>
    <row r="148" spans="1:10" x14ac:dyDescent="0.4">
      <c r="A148" s="42" t="s">
        <v>248</v>
      </c>
      <c r="B148" s="158"/>
      <c r="C148" s="159" t="s">
        <v>298</v>
      </c>
      <c r="D148" s="160" t="s">
        <v>298</v>
      </c>
      <c r="E148" s="159">
        <v>30188</v>
      </c>
      <c r="F148" s="160">
        <v>56.03</v>
      </c>
      <c r="G148" s="159">
        <v>7172</v>
      </c>
      <c r="H148" s="160">
        <v>41.94</v>
      </c>
      <c r="I148" s="161">
        <v>3.21</v>
      </c>
      <c r="J148" s="44">
        <v>0.34</v>
      </c>
    </row>
    <row r="149" spans="1:10" x14ac:dyDescent="0.4">
      <c r="A149" s="42" t="s">
        <v>249</v>
      </c>
      <c r="B149" s="158" t="s">
        <v>182</v>
      </c>
      <c r="C149" s="159">
        <v>28438</v>
      </c>
      <c r="D149" s="160">
        <v>50.1</v>
      </c>
      <c r="E149" s="159">
        <v>183559</v>
      </c>
      <c r="F149" s="160">
        <v>51.04</v>
      </c>
      <c r="G149" s="159">
        <v>208578</v>
      </c>
      <c r="H149" s="160">
        <v>34.01</v>
      </c>
      <c r="I149" s="161">
        <v>-0.12</v>
      </c>
      <c r="J149" s="44">
        <v>0.5</v>
      </c>
    </row>
    <row r="150" spans="1:10" x14ac:dyDescent="0.4">
      <c r="A150" s="43" t="s">
        <v>250</v>
      </c>
      <c r="B150" s="152">
        <v>17</v>
      </c>
      <c r="C150" s="153">
        <v>1513</v>
      </c>
      <c r="D150" s="154">
        <v>20.88</v>
      </c>
      <c r="E150" s="153">
        <v>411613</v>
      </c>
      <c r="F150" s="154">
        <v>34.26</v>
      </c>
      <c r="G150" s="153">
        <v>846535</v>
      </c>
      <c r="H150" s="154">
        <v>36.19</v>
      </c>
      <c r="I150" s="155">
        <v>-0.51</v>
      </c>
      <c r="J150" s="45">
        <v>-0.05</v>
      </c>
    </row>
    <row r="151" spans="1:10" x14ac:dyDescent="0.4">
      <c r="A151" s="43" t="s">
        <v>251</v>
      </c>
      <c r="B151" s="152">
        <v>15</v>
      </c>
      <c r="C151" s="153">
        <v>431</v>
      </c>
      <c r="D151" s="154">
        <v>22</v>
      </c>
      <c r="E151" s="153">
        <v>29452</v>
      </c>
      <c r="F151" s="154">
        <v>20</v>
      </c>
      <c r="G151" s="153">
        <v>78234</v>
      </c>
      <c r="H151" s="154">
        <v>28.54</v>
      </c>
      <c r="I151" s="155">
        <v>-0.62</v>
      </c>
      <c r="J151" s="45">
        <v>-0.3</v>
      </c>
    </row>
    <row r="152" spans="1:10" x14ac:dyDescent="0.4">
      <c r="A152" s="43" t="s">
        <v>252</v>
      </c>
      <c r="B152" s="152" t="s">
        <v>182</v>
      </c>
      <c r="C152" s="153">
        <v>9272</v>
      </c>
      <c r="D152" s="154">
        <v>16.78</v>
      </c>
      <c r="E152" s="153">
        <v>157571</v>
      </c>
      <c r="F152" s="154">
        <v>19.63</v>
      </c>
      <c r="G152" s="153">
        <v>166526</v>
      </c>
      <c r="H152" s="154">
        <v>28.32</v>
      </c>
      <c r="I152" s="155">
        <v>-0.05</v>
      </c>
      <c r="J152" s="45">
        <v>-0.31</v>
      </c>
    </row>
    <row r="153" spans="1:10" ht="19.5" thickBot="1" x14ac:dyDescent="0.45">
      <c r="A153" s="48" t="s">
        <v>253</v>
      </c>
      <c r="B153" s="39"/>
      <c r="C153" s="38" t="s">
        <v>298</v>
      </c>
      <c r="D153" s="56" t="s">
        <v>298</v>
      </c>
      <c r="E153" s="38">
        <v>2376</v>
      </c>
      <c r="F153" s="56">
        <v>90</v>
      </c>
      <c r="G153" s="38">
        <v>167</v>
      </c>
      <c r="H153" s="56">
        <v>90</v>
      </c>
      <c r="I153" s="55">
        <v>13.24</v>
      </c>
      <c r="J153" s="54">
        <v>0</v>
      </c>
    </row>
    <row r="154" spans="1:10" x14ac:dyDescent="0.4">
      <c r="A154" s="100" t="s">
        <v>254</v>
      </c>
      <c r="B154" s="101"/>
      <c r="C154" s="102" t="s">
        <v>298</v>
      </c>
      <c r="D154" s="103" t="s">
        <v>298</v>
      </c>
      <c r="E154" s="102">
        <v>198</v>
      </c>
      <c r="F154" s="103">
        <v>107.42</v>
      </c>
      <c r="G154" s="102">
        <v>300</v>
      </c>
      <c r="H154" s="103">
        <v>130.72999999999999</v>
      </c>
      <c r="I154" s="104">
        <v>-0.34</v>
      </c>
      <c r="J154" s="105">
        <v>-0.18</v>
      </c>
    </row>
    <row r="155" spans="1:10" x14ac:dyDescent="0.4">
      <c r="A155" s="42" t="s">
        <v>255</v>
      </c>
      <c r="B155" s="158"/>
      <c r="C155" s="159" t="s">
        <v>298</v>
      </c>
      <c r="D155" s="160" t="s">
        <v>298</v>
      </c>
      <c r="E155" s="159">
        <v>280</v>
      </c>
      <c r="F155" s="160">
        <v>126.37</v>
      </c>
      <c r="G155" s="159">
        <v>389</v>
      </c>
      <c r="H155" s="160">
        <v>129.72999999999999</v>
      </c>
      <c r="I155" s="161">
        <v>-0.28000000000000003</v>
      </c>
      <c r="J155" s="44">
        <v>-0.03</v>
      </c>
    </row>
    <row r="156" spans="1:10" x14ac:dyDescent="0.4">
      <c r="A156" s="42" t="s">
        <v>256</v>
      </c>
      <c r="B156" s="158"/>
      <c r="C156" s="159" t="s">
        <v>298</v>
      </c>
      <c r="D156" s="160" t="s">
        <v>298</v>
      </c>
      <c r="E156" s="159">
        <v>1672</v>
      </c>
      <c r="F156" s="160">
        <v>130.04</v>
      </c>
      <c r="G156" s="159">
        <v>1173</v>
      </c>
      <c r="H156" s="160">
        <v>117.76</v>
      </c>
      <c r="I156" s="161">
        <v>0.42</v>
      </c>
      <c r="J156" s="44">
        <v>0.1</v>
      </c>
    </row>
    <row r="157" spans="1:10" x14ac:dyDescent="0.4">
      <c r="A157" s="42" t="s">
        <v>257</v>
      </c>
      <c r="B157" s="158"/>
      <c r="C157" s="159" t="s">
        <v>298</v>
      </c>
      <c r="D157" s="160" t="s">
        <v>298</v>
      </c>
      <c r="E157" s="159" t="s">
        <v>298</v>
      </c>
      <c r="F157" s="160" t="s">
        <v>298</v>
      </c>
      <c r="G157" s="159" t="s">
        <v>298</v>
      </c>
      <c r="H157" s="160" t="s">
        <v>298</v>
      </c>
      <c r="I157" s="161"/>
      <c r="J157" s="44"/>
    </row>
    <row r="158" spans="1:10" x14ac:dyDescent="0.4">
      <c r="A158" s="43" t="s">
        <v>258</v>
      </c>
      <c r="B158" s="152">
        <v>46</v>
      </c>
      <c r="C158" s="153">
        <v>120</v>
      </c>
      <c r="D158" s="154">
        <v>100</v>
      </c>
      <c r="E158" s="153">
        <v>2123</v>
      </c>
      <c r="F158" s="154">
        <v>93.43</v>
      </c>
      <c r="G158" s="153">
        <v>3228</v>
      </c>
      <c r="H158" s="154">
        <v>107.48</v>
      </c>
      <c r="I158" s="155">
        <v>-0.34</v>
      </c>
      <c r="J158" s="45">
        <v>-0.13</v>
      </c>
    </row>
    <row r="159" spans="1:10" x14ac:dyDescent="0.4">
      <c r="A159" s="43" t="s">
        <v>259</v>
      </c>
      <c r="B159" s="152">
        <v>56</v>
      </c>
      <c r="C159" s="153">
        <v>340</v>
      </c>
      <c r="D159" s="154">
        <v>101.88</v>
      </c>
      <c r="E159" s="153">
        <v>2854</v>
      </c>
      <c r="F159" s="154">
        <v>98.55</v>
      </c>
      <c r="G159" s="153">
        <v>1517</v>
      </c>
      <c r="H159" s="154">
        <v>109.79</v>
      </c>
      <c r="I159" s="155">
        <v>0.88</v>
      </c>
      <c r="J159" s="45">
        <v>-0.1</v>
      </c>
    </row>
    <row r="160" spans="1:10" x14ac:dyDescent="0.4">
      <c r="A160" s="43" t="s">
        <v>260</v>
      </c>
      <c r="B160" s="152">
        <v>66</v>
      </c>
      <c r="C160" s="153">
        <v>971</v>
      </c>
      <c r="D160" s="154">
        <v>100.67</v>
      </c>
      <c r="E160" s="153">
        <v>8761</v>
      </c>
      <c r="F160" s="154">
        <v>99.27</v>
      </c>
      <c r="G160" s="153">
        <v>3066</v>
      </c>
      <c r="H160" s="154">
        <v>116.81</v>
      </c>
      <c r="I160" s="155">
        <v>1.86</v>
      </c>
      <c r="J160" s="45">
        <v>-0.15</v>
      </c>
    </row>
    <row r="161" spans="1:10" x14ac:dyDescent="0.4">
      <c r="A161" s="43" t="s">
        <v>261</v>
      </c>
      <c r="B161" s="152"/>
      <c r="C161" s="153" t="s">
        <v>298</v>
      </c>
      <c r="D161" s="154" t="s">
        <v>298</v>
      </c>
      <c r="E161" s="153" t="s">
        <v>298</v>
      </c>
      <c r="F161" s="154" t="s">
        <v>298</v>
      </c>
      <c r="G161" s="153" t="s">
        <v>298</v>
      </c>
      <c r="H161" s="154" t="s">
        <v>298</v>
      </c>
      <c r="I161" s="155"/>
      <c r="J161" s="45"/>
    </row>
    <row r="162" spans="1:10" x14ac:dyDescent="0.4">
      <c r="A162" s="42" t="s">
        <v>262</v>
      </c>
      <c r="B162" s="158"/>
      <c r="C162" s="159" t="s">
        <v>298</v>
      </c>
      <c r="D162" s="160" t="s">
        <v>298</v>
      </c>
      <c r="E162" s="159">
        <v>31295</v>
      </c>
      <c r="F162" s="160">
        <v>41.73</v>
      </c>
      <c r="G162" s="159">
        <v>55781</v>
      </c>
      <c r="H162" s="160">
        <v>30.16</v>
      </c>
      <c r="I162" s="161">
        <v>-0.44</v>
      </c>
      <c r="J162" s="44">
        <v>0.38</v>
      </c>
    </row>
    <row r="163" spans="1:10" x14ac:dyDescent="0.4">
      <c r="A163" s="42" t="s">
        <v>263</v>
      </c>
      <c r="B163" s="158"/>
      <c r="C163" s="159" t="s">
        <v>298</v>
      </c>
      <c r="D163" s="160" t="s">
        <v>298</v>
      </c>
      <c r="E163" s="159">
        <v>6066</v>
      </c>
      <c r="F163" s="160">
        <v>27.33</v>
      </c>
      <c r="G163" s="159">
        <v>4587</v>
      </c>
      <c r="H163" s="160">
        <v>24.75</v>
      </c>
      <c r="I163" s="161">
        <v>0.32</v>
      </c>
      <c r="J163" s="44">
        <v>0.1</v>
      </c>
    </row>
    <row r="164" spans="1:10" x14ac:dyDescent="0.4">
      <c r="A164" s="43" t="s">
        <v>264</v>
      </c>
      <c r="B164" s="152"/>
      <c r="C164" s="153" t="s">
        <v>298</v>
      </c>
      <c r="D164" s="154" t="s">
        <v>298</v>
      </c>
      <c r="E164" s="153">
        <v>1128</v>
      </c>
      <c r="F164" s="154">
        <v>10.41</v>
      </c>
      <c r="G164" s="153">
        <v>531</v>
      </c>
      <c r="H164" s="154">
        <v>13.14</v>
      </c>
      <c r="I164" s="155">
        <v>1.1200000000000001</v>
      </c>
      <c r="J164" s="45">
        <v>-0.21</v>
      </c>
    </row>
    <row r="165" spans="1:10" x14ac:dyDescent="0.4">
      <c r="A165" s="43" t="s">
        <v>265</v>
      </c>
      <c r="B165" s="152"/>
      <c r="C165" s="153" t="s">
        <v>298</v>
      </c>
      <c r="D165" s="154" t="s">
        <v>298</v>
      </c>
      <c r="E165" s="153">
        <v>133355</v>
      </c>
      <c r="F165" s="154">
        <v>20.48</v>
      </c>
      <c r="G165" s="153">
        <v>52240</v>
      </c>
      <c r="H165" s="154">
        <v>13.7</v>
      </c>
      <c r="I165" s="155">
        <v>1.55</v>
      </c>
      <c r="J165" s="45">
        <v>0.49</v>
      </c>
    </row>
    <row r="166" spans="1:10" x14ac:dyDescent="0.4">
      <c r="A166" s="42" t="s">
        <v>266</v>
      </c>
      <c r="B166" s="158"/>
      <c r="C166" s="159" t="s">
        <v>298</v>
      </c>
      <c r="D166" s="160" t="s">
        <v>298</v>
      </c>
      <c r="E166" s="159" t="s">
        <v>298</v>
      </c>
      <c r="F166" s="160" t="s">
        <v>298</v>
      </c>
      <c r="G166" s="159" t="s">
        <v>298</v>
      </c>
      <c r="H166" s="160" t="s">
        <v>298</v>
      </c>
      <c r="I166" s="161"/>
      <c r="J166" s="44"/>
    </row>
    <row r="167" spans="1:10" x14ac:dyDescent="0.4">
      <c r="A167" s="42" t="s">
        <v>267</v>
      </c>
      <c r="B167" s="158"/>
      <c r="C167" s="159" t="s">
        <v>298</v>
      </c>
      <c r="D167" s="160" t="s">
        <v>298</v>
      </c>
      <c r="E167" s="159">
        <v>55101</v>
      </c>
      <c r="F167" s="160">
        <v>36.44</v>
      </c>
      <c r="G167" s="159">
        <v>94142</v>
      </c>
      <c r="H167" s="160">
        <v>25.54</v>
      </c>
      <c r="I167" s="161">
        <v>-0.41</v>
      </c>
      <c r="J167" s="44">
        <v>0.43</v>
      </c>
    </row>
    <row r="168" spans="1:10" ht="19.5" thickBot="1" x14ac:dyDescent="0.45">
      <c r="A168" s="48" t="s">
        <v>268</v>
      </c>
      <c r="B168" s="39"/>
      <c r="C168" s="38" t="s">
        <v>298</v>
      </c>
      <c r="D168" s="56" t="s">
        <v>298</v>
      </c>
      <c r="E168" s="38">
        <v>174794</v>
      </c>
      <c r="F168" s="56">
        <v>37.14</v>
      </c>
      <c r="G168" s="38">
        <v>123737</v>
      </c>
      <c r="H168" s="56">
        <v>30.72</v>
      </c>
      <c r="I168" s="55">
        <v>0.41</v>
      </c>
      <c r="J168" s="54">
        <v>0.21</v>
      </c>
    </row>
  </sheetData>
  <conditionalFormatting sqref="B10:J106">
    <cfRule type="containsText" dxfId="11" priority="2" operator="containsText" text="RUND">
      <formula>NOT(ISERROR(SEARCH("RUND",B10)))</formula>
    </cfRule>
    <cfRule type="expression" dxfId="10" priority="3">
      <formula>$A10="RUND"</formula>
    </cfRule>
  </conditionalFormatting>
  <conditionalFormatting sqref="B112:J168">
    <cfRule type="containsText" dxfId="9" priority="11" operator="containsText" text="RUND">
      <formula>NOT(ISERROR(SEARCH("RUND",B112)))</formula>
    </cfRule>
    <cfRule type="expression" dxfId="8" priority="12">
      <formula>$A112="RUND"</formula>
    </cfRule>
  </conditionalFormatting>
  <conditionalFormatting sqref="I10:J106">
    <cfRule type="cellIs" dxfId="7" priority="1" operator="lessThan">
      <formula>0</formula>
    </cfRule>
  </conditionalFormatting>
  <conditionalFormatting sqref="I112:J168">
    <cfRule type="cellIs" dxfId="6" priority="10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3E18-9746-4063-9229-694478950D46}">
  <sheetPr>
    <tabColor theme="5"/>
  </sheetPr>
  <dimension ref="A1:AU55"/>
  <sheetViews>
    <sheetView tabSelected="1" topLeftCell="Y4" zoomScale="84" zoomScaleNormal="84" workbookViewId="0">
      <selection activeCell="AM42" sqref="AM42"/>
    </sheetView>
  </sheetViews>
  <sheetFormatPr baseColWidth="10" defaultColWidth="11.5546875" defaultRowHeight="18.75" x14ac:dyDescent="0.4"/>
  <cols>
    <col min="1" max="1" width="12.5546875" style="134" bestFit="1" customWidth="1"/>
    <col min="2" max="2" width="12.77734375" style="134" bestFit="1" customWidth="1"/>
    <col min="3" max="3" width="13.44140625" bestFit="1" customWidth="1"/>
    <col min="4" max="5" width="9.88671875" style="138" bestFit="1" customWidth="1"/>
    <col min="6" max="6" width="9" style="138" bestFit="1" customWidth="1"/>
    <col min="7" max="7" width="6.6640625" bestFit="1" customWidth="1"/>
    <col min="8" max="8" width="4.109375" customWidth="1"/>
    <col min="9" max="9" width="13.33203125" style="134" bestFit="1" customWidth="1"/>
    <col min="10" max="10" width="13.44140625" style="134" bestFit="1" customWidth="1"/>
    <col min="11" max="11" width="13.44140625" bestFit="1" customWidth="1"/>
    <col min="12" max="13" width="9.88671875" style="138" bestFit="1" customWidth="1"/>
    <col min="14" max="14" width="9" style="138" bestFit="1" customWidth="1"/>
    <col min="15" max="15" width="6.6640625" bestFit="1" customWidth="1"/>
    <col min="16" max="16" width="4.109375" customWidth="1"/>
    <col min="17" max="17" width="6.21875" style="134" bestFit="1" customWidth="1"/>
    <col min="18" max="18" width="15.77734375" style="134" bestFit="1" customWidth="1"/>
    <col min="19" max="19" width="13.44140625" bestFit="1" customWidth="1"/>
    <col min="20" max="22" width="10" style="138" bestFit="1" customWidth="1"/>
    <col min="23" max="23" width="6.6640625" bestFit="1" customWidth="1"/>
    <col min="24" max="24" width="4.109375" customWidth="1"/>
    <col min="25" max="25" width="10.109375" style="134" bestFit="1" customWidth="1"/>
    <col min="26" max="26" width="17.5546875" style="134" bestFit="1" customWidth="1"/>
    <col min="27" max="27" width="13.44140625" bestFit="1" customWidth="1"/>
    <col min="28" max="28" width="11" style="138" bestFit="1" customWidth="1"/>
    <col min="29" max="30" width="10" style="138" bestFit="1" customWidth="1"/>
    <col min="31" max="31" width="6.6640625" bestFit="1" customWidth="1"/>
    <col min="32" max="32" width="4.109375" customWidth="1"/>
    <col min="33" max="33" width="13.44140625" style="134" bestFit="1" customWidth="1"/>
    <col min="34" max="34" width="14.33203125" style="134" bestFit="1" customWidth="1"/>
    <col min="35" max="35" width="13.44140625" bestFit="1" customWidth="1"/>
    <col min="36" max="37" width="9.88671875" style="138" bestFit="1" customWidth="1"/>
    <col min="38" max="38" width="9" style="138" bestFit="1" customWidth="1"/>
    <col min="39" max="39" width="6.6640625" bestFit="1" customWidth="1"/>
    <col min="40" max="40" width="4.109375" customWidth="1"/>
    <col min="41" max="41" width="13.88671875" style="134" bestFit="1" customWidth="1"/>
    <col min="42" max="42" width="16.21875" style="134" bestFit="1" customWidth="1"/>
    <col min="43" max="43" width="13.44140625" bestFit="1" customWidth="1"/>
    <col min="44" max="45" width="9.88671875" style="138" bestFit="1" customWidth="1"/>
    <col min="46" max="46" width="9" style="138" bestFit="1" customWidth="1"/>
    <col min="47" max="47" width="6.6640625" bestFit="1" customWidth="1"/>
  </cols>
  <sheetData>
    <row r="1" spans="1:47" ht="16.5" customHeight="1" x14ac:dyDescent="0.4">
      <c r="A1" s="141"/>
      <c r="B1" s="143"/>
      <c r="C1" s="60"/>
      <c r="D1" s="60"/>
      <c r="E1" s="60"/>
      <c r="F1" s="60"/>
      <c r="G1" s="94"/>
      <c r="L1"/>
      <c r="M1"/>
      <c r="N1"/>
      <c r="T1"/>
      <c r="U1"/>
      <c r="V1"/>
      <c r="AB1"/>
      <c r="AC1"/>
      <c r="AD1"/>
      <c r="AJ1"/>
      <c r="AK1"/>
      <c r="AL1"/>
      <c r="AR1"/>
      <c r="AS1"/>
      <c r="AT1"/>
    </row>
    <row r="2" spans="1:47" ht="16.5" customHeight="1" x14ac:dyDescent="0.4">
      <c r="A2" s="144" t="str">
        <f>'Tabeller fra Fisknytt'!A2</f>
        <v>Fisknytt uke 40 2026</v>
      </c>
      <c r="B2" s="139"/>
      <c r="C2" s="71"/>
      <c r="D2" s="71"/>
      <c r="E2" s="71"/>
      <c r="F2" s="71"/>
      <c r="G2" s="98"/>
      <c r="L2"/>
      <c r="M2"/>
      <c r="N2"/>
      <c r="T2"/>
      <c r="U2"/>
      <c r="V2"/>
      <c r="AB2"/>
      <c r="AC2"/>
      <c r="AD2"/>
      <c r="AJ2"/>
      <c r="AK2"/>
      <c r="AL2"/>
      <c r="AR2"/>
      <c r="AS2"/>
      <c r="AT2"/>
    </row>
    <row r="3" spans="1:47" ht="17.25" customHeight="1" thickBot="1" x14ac:dyDescent="0.45">
      <c r="A3" s="140"/>
      <c r="B3" s="142"/>
      <c r="C3" s="63"/>
      <c r="D3" s="63"/>
      <c r="E3" s="63"/>
      <c r="F3" s="63"/>
      <c r="G3" s="96"/>
      <c r="L3"/>
      <c r="M3"/>
      <c r="N3"/>
      <c r="T3"/>
      <c r="U3"/>
      <c r="V3"/>
      <c r="AB3"/>
      <c r="AC3"/>
      <c r="AD3"/>
      <c r="AJ3"/>
      <c r="AK3"/>
      <c r="AL3"/>
      <c r="AR3"/>
      <c r="AS3"/>
      <c r="AT3"/>
    </row>
    <row r="4" spans="1:47" ht="19.5" thickBot="1" x14ac:dyDescent="0.45">
      <c r="A4" s="191" t="str">
        <f>_xlfn.LET(_xlpm.t,A2,
    _xlpm.uke,VALUE(_xlfn.TEXTBEFORE(_xlfn.TEXTAFTER(_xlpm.t,"uke ")," ")),
    _xlpm.år,VALUE(_xlfn.TEXTAFTER(_xlpm.t," ",-1)),
    _xlpm.uke1mandag,DATE(_xlpm.år,1,4)-WEEKDAY(DATE(_xlpm.år,1,4),2)+1,
    _xlpm.start,_xlpm.uke1mandag+(_xlpm.uke-1)*7,
    _xlpm.slutt,_xlpm.start+6,
    "Landinger i perioden "&amp;TEXT(_xlpm.start,"dd.mm.åååå")&amp;"-"&amp;TEXT(_xlpm.slutt,"dd.mm.åååå")&amp;" (alle kvanta i rundvekt)")</f>
        <v>Landinger i perioden 28.09.2026-04.10.2026 (alle kvanta i rundvekt)</v>
      </c>
      <c r="B4" s="192"/>
      <c r="C4" s="192"/>
      <c r="D4" s="192"/>
      <c r="E4" s="192"/>
      <c r="F4" s="192"/>
      <c r="G4" s="193"/>
      <c r="L4"/>
      <c r="M4"/>
      <c r="N4"/>
      <c r="T4"/>
      <c r="U4"/>
      <c r="V4"/>
      <c r="AB4"/>
      <c r="AC4"/>
      <c r="AD4"/>
      <c r="AJ4"/>
      <c r="AK4"/>
      <c r="AL4"/>
      <c r="AR4"/>
      <c r="AS4"/>
      <c r="AT4"/>
    </row>
    <row r="5" spans="1:47" x14ac:dyDescent="0.4">
      <c r="D5"/>
      <c r="E5"/>
      <c r="F5"/>
      <c r="L5"/>
      <c r="M5"/>
      <c r="N5"/>
      <c r="T5"/>
      <c r="U5"/>
      <c r="V5"/>
      <c r="AB5"/>
      <c r="AC5"/>
      <c r="AD5"/>
      <c r="AJ5"/>
      <c r="AK5"/>
      <c r="AL5"/>
      <c r="AR5"/>
      <c r="AS5"/>
      <c r="AT5"/>
    </row>
    <row r="6" spans="1:47" x14ac:dyDescent="0.4">
      <c r="D6"/>
      <c r="E6"/>
      <c r="F6"/>
      <c r="L6"/>
      <c r="M6"/>
      <c r="N6"/>
      <c r="T6"/>
      <c r="U6"/>
      <c r="V6"/>
      <c r="AB6"/>
      <c r="AC6"/>
      <c r="AD6"/>
      <c r="AJ6"/>
      <c r="AK6"/>
      <c r="AL6"/>
      <c r="AR6"/>
      <c r="AS6"/>
      <c r="AT6"/>
    </row>
    <row r="7" spans="1:47" x14ac:dyDescent="0.4">
      <c r="D7"/>
      <c r="E7"/>
      <c r="F7"/>
      <c r="L7"/>
      <c r="M7"/>
      <c r="N7"/>
      <c r="T7"/>
      <c r="U7"/>
      <c r="V7"/>
      <c r="AB7"/>
      <c r="AC7"/>
      <c r="AD7"/>
      <c r="AJ7"/>
      <c r="AK7"/>
      <c r="AL7"/>
      <c r="AR7"/>
      <c r="AS7"/>
      <c r="AT7"/>
    </row>
    <row r="8" spans="1:47" ht="19.5" thickBot="1" x14ac:dyDescent="0.45">
      <c r="A8" s="194" t="s">
        <v>11</v>
      </c>
      <c r="B8" s="194"/>
      <c r="C8" s="194"/>
      <c r="D8" s="194"/>
      <c r="E8" s="194"/>
      <c r="F8" s="194"/>
      <c r="G8" s="194"/>
      <c r="I8" s="190" t="s">
        <v>13</v>
      </c>
      <c r="J8" s="190"/>
      <c r="K8" s="190"/>
      <c r="L8" s="190"/>
      <c r="M8" s="190"/>
      <c r="N8" s="190"/>
      <c r="O8" s="190"/>
      <c r="Q8" s="190" t="s">
        <v>15</v>
      </c>
      <c r="R8" s="190"/>
      <c r="S8" s="190"/>
      <c r="T8" s="190"/>
      <c r="U8" s="190"/>
      <c r="V8" s="190"/>
      <c r="W8" s="190"/>
      <c r="Y8" s="190" t="s">
        <v>17</v>
      </c>
      <c r="Z8" s="190"/>
      <c r="AA8" s="190"/>
      <c r="AB8" s="190"/>
      <c r="AC8" s="190"/>
      <c r="AD8" s="190"/>
      <c r="AE8" s="190"/>
      <c r="AG8" s="190" t="s">
        <v>18</v>
      </c>
      <c r="AH8" s="190"/>
      <c r="AI8" s="190"/>
      <c r="AJ8" s="190"/>
      <c r="AK8" s="190"/>
      <c r="AL8" s="190"/>
      <c r="AM8" s="190"/>
      <c r="AO8" s="190" t="s">
        <v>62</v>
      </c>
      <c r="AP8" s="190"/>
      <c r="AQ8" s="190"/>
      <c r="AR8" s="190"/>
      <c r="AS8" s="190"/>
      <c r="AT8" s="190"/>
      <c r="AU8" s="190"/>
    </row>
    <row r="9" spans="1:47" s="134" customFormat="1" ht="19.5" thickBot="1" x14ac:dyDescent="0.45">
      <c r="A9" s="145" t="s">
        <v>6</v>
      </c>
      <c r="B9" s="146" t="s">
        <v>63</v>
      </c>
      <c r="C9" s="146" t="s">
        <v>64</v>
      </c>
      <c r="D9" s="146" t="s">
        <v>65</v>
      </c>
      <c r="E9" s="146" t="s">
        <v>66</v>
      </c>
      <c r="F9" s="146" t="s">
        <v>67</v>
      </c>
      <c r="G9" s="147" t="s">
        <v>68</v>
      </c>
      <c r="H9"/>
      <c r="I9" s="135" t="s">
        <v>6</v>
      </c>
      <c r="J9" s="136" t="s">
        <v>63</v>
      </c>
      <c r="K9" s="136" t="s">
        <v>64</v>
      </c>
      <c r="L9" s="136" t="s">
        <v>65</v>
      </c>
      <c r="M9" s="136" t="s">
        <v>66</v>
      </c>
      <c r="N9" s="136" t="s">
        <v>67</v>
      </c>
      <c r="O9" s="137" t="s">
        <v>68</v>
      </c>
      <c r="P9"/>
      <c r="Q9" s="135" t="s">
        <v>6</v>
      </c>
      <c r="R9" s="136" t="s">
        <v>63</v>
      </c>
      <c r="S9" s="136" t="s">
        <v>64</v>
      </c>
      <c r="T9" s="136" t="s">
        <v>65</v>
      </c>
      <c r="U9" s="136" t="s">
        <v>66</v>
      </c>
      <c r="V9" s="136" t="s">
        <v>67</v>
      </c>
      <c r="W9" s="137" t="s">
        <v>68</v>
      </c>
      <c r="X9"/>
      <c r="Y9" s="135" t="s">
        <v>6</v>
      </c>
      <c r="Z9" s="136" t="s">
        <v>63</v>
      </c>
      <c r="AA9" s="136" t="s">
        <v>64</v>
      </c>
      <c r="AB9" s="136" t="s">
        <v>65</v>
      </c>
      <c r="AC9" s="136" t="s">
        <v>66</v>
      </c>
      <c r="AD9" s="136" t="s">
        <v>67</v>
      </c>
      <c r="AE9" s="137" t="s">
        <v>68</v>
      </c>
      <c r="AF9"/>
      <c r="AG9" s="135" t="s">
        <v>6</v>
      </c>
      <c r="AH9" s="136" t="s">
        <v>63</v>
      </c>
      <c r="AI9" s="136" t="s">
        <v>64</v>
      </c>
      <c r="AJ9" s="136" t="s">
        <v>65</v>
      </c>
      <c r="AK9" s="136" t="s">
        <v>66</v>
      </c>
      <c r="AL9" s="136" t="s">
        <v>67</v>
      </c>
      <c r="AM9" s="137" t="s">
        <v>68</v>
      </c>
      <c r="AN9"/>
      <c r="AO9" s="135" t="s">
        <v>6</v>
      </c>
      <c r="AP9" s="136" t="s">
        <v>63</v>
      </c>
      <c r="AQ9" s="136" t="s">
        <v>64</v>
      </c>
      <c r="AR9" s="136" t="s">
        <v>65</v>
      </c>
      <c r="AS9" s="136" t="s">
        <v>66</v>
      </c>
      <c r="AT9" s="136" t="s">
        <v>67</v>
      </c>
      <c r="AU9" s="137" t="s">
        <v>68</v>
      </c>
    </row>
    <row r="10" spans="1:47" x14ac:dyDescent="0.4">
      <c r="A10" s="148" t="s">
        <v>11</v>
      </c>
      <c r="B10" s="148" t="s">
        <v>69</v>
      </c>
      <c r="C10" s="164" t="s">
        <v>34</v>
      </c>
      <c r="D10" s="163">
        <v>6500</v>
      </c>
      <c r="E10" s="163">
        <v>2700</v>
      </c>
      <c r="F10" s="163">
        <v>31000</v>
      </c>
      <c r="G10" s="163">
        <v>3</v>
      </c>
      <c r="I10" s="148" t="s">
        <v>13</v>
      </c>
      <c r="J10" s="148" t="s">
        <v>299</v>
      </c>
      <c r="K10" s="164" t="s">
        <v>33</v>
      </c>
      <c r="L10" s="163">
        <v>2000</v>
      </c>
      <c r="M10" s="163"/>
      <c r="N10" s="163">
        <v>400</v>
      </c>
      <c r="O10" s="163">
        <v>3</v>
      </c>
      <c r="Q10" s="148" t="s">
        <v>15</v>
      </c>
      <c r="R10" s="148" t="s">
        <v>288</v>
      </c>
      <c r="S10" s="164" t="s">
        <v>33</v>
      </c>
      <c r="T10" s="163"/>
      <c r="U10" s="163">
        <v>200</v>
      </c>
      <c r="V10" s="163">
        <v>1200</v>
      </c>
      <c r="W10" s="163">
        <v>10</v>
      </c>
      <c r="Y10" s="148" t="s">
        <v>17</v>
      </c>
      <c r="Z10" s="148" t="s">
        <v>70</v>
      </c>
      <c r="AA10" s="164" t="s">
        <v>33</v>
      </c>
      <c r="AB10" s="163">
        <v>400</v>
      </c>
      <c r="AC10" s="163">
        <v>400</v>
      </c>
      <c r="AD10" s="163">
        <v>2800</v>
      </c>
      <c r="AE10" s="163">
        <v>11</v>
      </c>
      <c r="AG10" s="148" t="s">
        <v>18</v>
      </c>
      <c r="AH10" s="148" t="s">
        <v>71</v>
      </c>
      <c r="AI10" s="164" t="s">
        <v>37</v>
      </c>
      <c r="AJ10" s="163"/>
      <c r="AK10" s="163">
        <v>400</v>
      </c>
      <c r="AL10" s="163">
        <v>8400</v>
      </c>
      <c r="AM10" s="163">
        <v>5</v>
      </c>
      <c r="AO10" s="148" t="s">
        <v>20</v>
      </c>
      <c r="AP10" s="148" t="s">
        <v>72</v>
      </c>
      <c r="AQ10" s="164" t="s">
        <v>37</v>
      </c>
      <c r="AR10" s="163"/>
      <c r="AS10" s="163"/>
      <c r="AT10" s="163">
        <v>100</v>
      </c>
      <c r="AU10" s="163">
        <v>3</v>
      </c>
    </row>
    <row r="11" spans="1:47" x14ac:dyDescent="0.4">
      <c r="A11" s="165"/>
      <c r="B11" s="165"/>
      <c r="C11" s="164" t="s">
        <v>37</v>
      </c>
      <c r="D11" s="163">
        <v>1000</v>
      </c>
      <c r="E11" s="163">
        <v>1000</v>
      </c>
      <c r="F11" s="163"/>
      <c r="G11" s="163">
        <v>5</v>
      </c>
      <c r="I11" s="165"/>
      <c r="J11" s="165"/>
      <c r="K11" s="164" t="s">
        <v>89</v>
      </c>
      <c r="L11" s="163">
        <v>1000</v>
      </c>
      <c r="M11" s="163"/>
      <c r="N11" s="163"/>
      <c r="O11" s="163">
        <v>1</v>
      </c>
      <c r="Q11" s="165"/>
      <c r="R11" s="165" t="s">
        <v>332</v>
      </c>
      <c r="S11" s="164" t="s">
        <v>33</v>
      </c>
      <c r="T11" s="163"/>
      <c r="U11" s="163"/>
      <c r="V11" s="163">
        <v>300</v>
      </c>
      <c r="W11" s="163">
        <v>1</v>
      </c>
      <c r="Y11" s="165"/>
      <c r="Z11" s="165"/>
      <c r="AA11" s="164" t="s">
        <v>37</v>
      </c>
      <c r="AB11" s="163"/>
      <c r="AC11" s="163"/>
      <c r="AD11" s="163">
        <v>1200</v>
      </c>
      <c r="AE11" s="163">
        <v>1</v>
      </c>
      <c r="AG11" s="165"/>
      <c r="AH11" s="165"/>
      <c r="AI11" s="164" t="s">
        <v>36</v>
      </c>
      <c r="AJ11" s="163"/>
      <c r="AK11" s="163"/>
      <c r="AL11" s="163">
        <v>500</v>
      </c>
      <c r="AM11" s="163">
        <v>2</v>
      </c>
      <c r="AO11" s="165"/>
      <c r="AP11" s="148"/>
      <c r="AQ11" s="164" t="s">
        <v>33</v>
      </c>
      <c r="AR11" s="163"/>
      <c r="AS11" s="163"/>
      <c r="AT11" s="163">
        <v>300</v>
      </c>
      <c r="AU11" s="163">
        <v>8</v>
      </c>
    </row>
    <row r="12" spans="1:47" x14ac:dyDescent="0.4">
      <c r="A12" s="165"/>
      <c r="B12" s="165"/>
      <c r="C12" s="164" t="s">
        <v>89</v>
      </c>
      <c r="D12" s="163">
        <v>700</v>
      </c>
      <c r="E12" s="163"/>
      <c r="F12" s="163"/>
      <c r="G12" s="163">
        <v>1</v>
      </c>
      <c r="I12" s="165"/>
      <c r="J12" s="165" t="s">
        <v>77</v>
      </c>
      <c r="K12" s="164" t="s">
        <v>33</v>
      </c>
      <c r="L12" s="163">
        <v>1500</v>
      </c>
      <c r="M12" s="163"/>
      <c r="N12" s="163">
        <v>2100</v>
      </c>
      <c r="O12" s="163">
        <v>6</v>
      </c>
      <c r="Q12" s="165"/>
      <c r="R12" s="148" t="s">
        <v>347</v>
      </c>
      <c r="S12" s="164" t="s">
        <v>36</v>
      </c>
      <c r="T12" s="163"/>
      <c r="U12" s="163"/>
      <c r="V12" s="163">
        <v>200</v>
      </c>
      <c r="W12" s="163">
        <v>1</v>
      </c>
      <c r="Y12" s="165"/>
      <c r="Z12" s="148"/>
      <c r="AA12" s="164" t="s">
        <v>36</v>
      </c>
      <c r="AB12" s="163"/>
      <c r="AC12" s="163"/>
      <c r="AD12" s="163">
        <v>1000</v>
      </c>
      <c r="AE12" s="163">
        <v>5</v>
      </c>
      <c r="AG12" s="165"/>
      <c r="AH12" s="165" t="s">
        <v>269</v>
      </c>
      <c r="AI12" s="164" t="s">
        <v>33</v>
      </c>
      <c r="AJ12" s="163"/>
      <c r="AK12" s="163"/>
      <c r="AL12" s="163">
        <v>100</v>
      </c>
      <c r="AM12" s="163">
        <v>5</v>
      </c>
      <c r="AO12" s="165"/>
      <c r="AP12" s="148" t="s">
        <v>73</v>
      </c>
      <c r="AQ12" s="164" t="s">
        <v>36</v>
      </c>
      <c r="AR12" s="163"/>
      <c r="AS12" s="163"/>
      <c r="AT12" s="163">
        <v>400</v>
      </c>
      <c r="AU12" s="163">
        <v>1</v>
      </c>
    </row>
    <row r="13" spans="1:47" x14ac:dyDescent="0.4">
      <c r="A13" s="165"/>
      <c r="B13" s="148"/>
      <c r="C13" s="164" t="s">
        <v>36</v>
      </c>
      <c r="D13" s="163">
        <v>500</v>
      </c>
      <c r="E13" s="163"/>
      <c r="F13" s="163"/>
      <c r="G13" s="163">
        <v>2</v>
      </c>
      <c r="I13" s="165"/>
      <c r="J13" s="165"/>
      <c r="K13" s="164" t="s">
        <v>37</v>
      </c>
      <c r="L13" s="163">
        <v>400</v>
      </c>
      <c r="M13" s="163"/>
      <c r="N13" s="163">
        <v>600</v>
      </c>
      <c r="O13" s="163">
        <v>2</v>
      </c>
      <c r="Q13" s="165"/>
      <c r="R13" s="148" t="s">
        <v>348</v>
      </c>
      <c r="S13" s="164" t="s">
        <v>33</v>
      </c>
      <c r="T13" s="163">
        <v>100</v>
      </c>
      <c r="U13" s="163">
        <v>100</v>
      </c>
      <c r="V13" s="163"/>
      <c r="W13" s="163">
        <v>4</v>
      </c>
      <c r="Y13" s="165"/>
      <c r="Z13" s="165" t="s">
        <v>289</v>
      </c>
      <c r="AA13" s="164" t="s">
        <v>33</v>
      </c>
      <c r="AB13" s="163">
        <v>100</v>
      </c>
      <c r="AC13" s="163"/>
      <c r="AD13" s="163">
        <v>800</v>
      </c>
      <c r="AE13" s="163">
        <v>4</v>
      </c>
      <c r="AG13" s="165"/>
      <c r="AH13" s="165" t="s">
        <v>276</v>
      </c>
      <c r="AI13" s="164" t="s">
        <v>36</v>
      </c>
      <c r="AJ13" s="163"/>
      <c r="AK13" s="163"/>
      <c r="AL13" s="163">
        <v>1100</v>
      </c>
      <c r="AM13" s="163">
        <v>2</v>
      </c>
      <c r="AO13" s="165"/>
      <c r="AP13" s="148"/>
      <c r="AQ13" s="164" t="s">
        <v>33</v>
      </c>
      <c r="AR13" s="163"/>
      <c r="AS13" s="163"/>
      <c r="AT13" s="163">
        <v>100</v>
      </c>
      <c r="AU13" s="163">
        <v>5</v>
      </c>
    </row>
    <row r="14" spans="1:47" x14ac:dyDescent="0.4">
      <c r="A14" s="165"/>
      <c r="B14" s="165" t="s">
        <v>74</v>
      </c>
      <c r="C14" s="164" t="s">
        <v>34</v>
      </c>
      <c r="D14" s="163">
        <v>12100</v>
      </c>
      <c r="E14" s="163">
        <v>4300</v>
      </c>
      <c r="F14" s="163">
        <v>25900</v>
      </c>
      <c r="G14" s="163">
        <v>8</v>
      </c>
      <c r="I14" s="165"/>
      <c r="J14" s="148"/>
      <c r="K14" s="164" t="s">
        <v>36</v>
      </c>
      <c r="L14" s="163">
        <v>100</v>
      </c>
      <c r="M14" s="163"/>
      <c r="N14" s="163">
        <v>1300</v>
      </c>
      <c r="O14" s="163">
        <v>18</v>
      </c>
      <c r="Q14" s="165"/>
      <c r="R14" s="148" t="s">
        <v>302</v>
      </c>
      <c r="S14" s="164" t="s">
        <v>35</v>
      </c>
      <c r="T14" s="163">
        <v>1300</v>
      </c>
      <c r="U14" s="163">
        <v>4300</v>
      </c>
      <c r="V14" s="163">
        <v>1100</v>
      </c>
      <c r="W14" s="163">
        <v>3</v>
      </c>
      <c r="Y14" s="165"/>
      <c r="Z14" s="148"/>
      <c r="AA14" s="164" t="s">
        <v>36</v>
      </c>
      <c r="AB14" s="163"/>
      <c r="AC14" s="163"/>
      <c r="AD14" s="163">
        <v>100</v>
      </c>
      <c r="AE14" s="163">
        <v>1</v>
      </c>
      <c r="AG14" s="165"/>
      <c r="AH14" s="148"/>
      <c r="AI14" s="164" t="s">
        <v>33</v>
      </c>
      <c r="AJ14" s="163"/>
      <c r="AK14" s="163"/>
      <c r="AL14" s="163">
        <v>500</v>
      </c>
      <c r="AM14" s="163">
        <v>6</v>
      </c>
      <c r="AO14" s="165"/>
      <c r="AP14" s="165" t="s">
        <v>300</v>
      </c>
      <c r="AQ14" s="164" t="s">
        <v>33</v>
      </c>
      <c r="AR14" s="163"/>
      <c r="AS14" s="163"/>
      <c r="AT14" s="163">
        <v>400</v>
      </c>
      <c r="AU14" s="163">
        <v>1</v>
      </c>
    </row>
    <row r="15" spans="1:47" x14ac:dyDescent="0.4">
      <c r="A15" s="165"/>
      <c r="B15" s="165"/>
      <c r="C15" s="164" t="s">
        <v>37</v>
      </c>
      <c r="D15" s="163">
        <v>5200</v>
      </c>
      <c r="E15" s="163">
        <v>1600</v>
      </c>
      <c r="F15" s="163"/>
      <c r="G15" s="163">
        <v>8</v>
      </c>
      <c r="I15" s="165"/>
      <c r="J15" s="148"/>
      <c r="K15" s="164" t="s">
        <v>34</v>
      </c>
      <c r="L15" s="163"/>
      <c r="M15" s="163">
        <v>100</v>
      </c>
      <c r="N15" s="163"/>
      <c r="O15" s="163">
        <v>1</v>
      </c>
      <c r="Q15" s="165"/>
      <c r="R15" s="165"/>
      <c r="S15" s="164" t="s">
        <v>37</v>
      </c>
      <c r="T15" s="163">
        <v>300</v>
      </c>
      <c r="U15" s="163">
        <v>1300</v>
      </c>
      <c r="V15" s="163"/>
      <c r="W15" s="163">
        <v>2</v>
      </c>
      <c r="Y15" s="165"/>
      <c r="Z15" s="148" t="s">
        <v>75</v>
      </c>
      <c r="AA15" s="164" t="s">
        <v>35</v>
      </c>
      <c r="AB15" s="163">
        <v>100</v>
      </c>
      <c r="AC15" s="163">
        <v>2600</v>
      </c>
      <c r="AD15" s="163">
        <v>1000</v>
      </c>
      <c r="AE15" s="163">
        <v>1</v>
      </c>
      <c r="AG15" s="165"/>
      <c r="AH15" s="148" t="s">
        <v>319</v>
      </c>
      <c r="AI15" s="164" t="s">
        <v>36</v>
      </c>
      <c r="AJ15" s="163"/>
      <c r="AK15" s="163"/>
      <c r="AL15" s="163">
        <v>100</v>
      </c>
      <c r="AM15" s="163">
        <v>2</v>
      </c>
      <c r="AO15" s="165"/>
      <c r="AP15" s="148" t="s">
        <v>351</v>
      </c>
      <c r="AQ15" s="164" t="s">
        <v>36</v>
      </c>
      <c r="AR15" s="163"/>
      <c r="AS15" s="163"/>
      <c r="AT15" s="163">
        <v>200</v>
      </c>
      <c r="AU15" s="163">
        <v>1</v>
      </c>
    </row>
    <row r="16" spans="1:47" x14ac:dyDescent="0.4">
      <c r="A16" s="165"/>
      <c r="B16" s="165"/>
      <c r="C16" s="164" t="s">
        <v>35</v>
      </c>
      <c r="D16" s="163">
        <v>4000</v>
      </c>
      <c r="E16" s="163">
        <v>3900</v>
      </c>
      <c r="F16" s="163"/>
      <c r="G16" s="163">
        <v>1</v>
      </c>
      <c r="I16" s="165"/>
      <c r="J16" s="165" t="s">
        <v>290</v>
      </c>
      <c r="K16" s="164" t="s">
        <v>34</v>
      </c>
      <c r="L16" s="163">
        <v>500</v>
      </c>
      <c r="M16" s="163">
        <v>900</v>
      </c>
      <c r="N16" s="163">
        <v>14000</v>
      </c>
      <c r="O16" s="163">
        <v>2</v>
      </c>
      <c r="Q16" s="165"/>
      <c r="R16" s="148"/>
      <c r="S16" s="164" t="s">
        <v>33</v>
      </c>
      <c r="T16" s="163">
        <v>200</v>
      </c>
      <c r="U16" s="163"/>
      <c r="V16" s="163">
        <v>100</v>
      </c>
      <c r="W16" s="163">
        <v>6</v>
      </c>
      <c r="Y16" s="165"/>
      <c r="Z16" s="165"/>
      <c r="AA16" s="164" t="s">
        <v>37</v>
      </c>
      <c r="AB16" s="163">
        <v>100</v>
      </c>
      <c r="AC16" s="163">
        <v>1500</v>
      </c>
      <c r="AD16" s="163">
        <v>700</v>
      </c>
      <c r="AE16" s="163">
        <v>13</v>
      </c>
      <c r="AG16" s="165"/>
      <c r="AH16" s="148" t="s">
        <v>76</v>
      </c>
      <c r="AI16" s="164" t="s">
        <v>37</v>
      </c>
      <c r="AJ16" s="163"/>
      <c r="AK16" s="163">
        <v>300</v>
      </c>
      <c r="AL16" s="163">
        <v>900</v>
      </c>
      <c r="AM16" s="163">
        <v>3</v>
      </c>
      <c r="AO16" s="165"/>
      <c r="AP16" s="148" t="s">
        <v>352</v>
      </c>
      <c r="AQ16" s="164" t="s">
        <v>36</v>
      </c>
      <c r="AR16" s="163"/>
      <c r="AS16" s="163"/>
      <c r="AT16" s="163">
        <v>100</v>
      </c>
      <c r="AU16" s="163">
        <v>1</v>
      </c>
    </row>
    <row r="17" spans="1:47" x14ac:dyDescent="0.4">
      <c r="A17" s="165"/>
      <c r="B17" s="165"/>
      <c r="C17" s="164" t="s">
        <v>36</v>
      </c>
      <c r="D17" s="163">
        <v>1700</v>
      </c>
      <c r="E17" s="163"/>
      <c r="F17" s="163"/>
      <c r="G17" s="163">
        <v>1</v>
      </c>
      <c r="I17" s="165"/>
      <c r="J17" s="165"/>
      <c r="K17" s="164" t="s">
        <v>36</v>
      </c>
      <c r="L17" s="163">
        <v>100</v>
      </c>
      <c r="M17" s="163"/>
      <c r="N17" s="163">
        <v>300</v>
      </c>
      <c r="O17" s="163">
        <v>2</v>
      </c>
      <c r="Q17" s="165"/>
      <c r="R17" s="165" t="s">
        <v>309</v>
      </c>
      <c r="S17" s="164" t="s">
        <v>37</v>
      </c>
      <c r="T17" s="163">
        <v>100</v>
      </c>
      <c r="U17" s="163"/>
      <c r="V17" s="163"/>
      <c r="W17" s="163">
        <v>2</v>
      </c>
      <c r="Y17" s="165"/>
      <c r="Z17" s="165"/>
      <c r="AA17" s="164" t="s">
        <v>36</v>
      </c>
      <c r="AB17" s="163"/>
      <c r="AC17" s="163"/>
      <c r="AD17" s="163">
        <v>600</v>
      </c>
      <c r="AE17" s="163">
        <v>10</v>
      </c>
      <c r="AG17" s="165"/>
      <c r="AH17" s="165"/>
      <c r="AI17" s="164" t="s">
        <v>36</v>
      </c>
      <c r="AJ17" s="163"/>
      <c r="AK17" s="163"/>
      <c r="AL17" s="163">
        <v>2100</v>
      </c>
      <c r="AM17" s="163">
        <v>3</v>
      </c>
      <c r="AO17" s="165"/>
      <c r="AP17" s="165" t="s">
        <v>78</v>
      </c>
      <c r="AQ17" s="164" t="s">
        <v>33</v>
      </c>
      <c r="AR17" s="163">
        <v>100</v>
      </c>
      <c r="AS17" s="163">
        <v>200</v>
      </c>
      <c r="AT17" s="163">
        <v>2700</v>
      </c>
      <c r="AU17" s="163">
        <v>5</v>
      </c>
    </row>
    <row r="18" spans="1:47" x14ac:dyDescent="0.4">
      <c r="A18" s="165"/>
      <c r="B18" s="148" t="s">
        <v>301</v>
      </c>
      <c r="C18" s="164" t="s">
        <v>36</v>
      </c>
      <c r="D18" s="163">
        <v>800</v>
      </c>
      <c r="E18" s="163"/>
      <c r="F18" s="163">
        <v>600</v>
      </c>
      <c r="G18" s="163">
        <v>5</v>
      </c>
      <c r="I18" s="165"/>
      <c r="J18" s="148" t="s">
        <v>346</v>
      </c>
      <c r="K18" s="164" t="s">
        <v>306</v>
      </c>
      <c r="L18" s="163"/>
      <c r="M18" s="163"/>
      <c r="N18" s="163">
        <v>51100</v>
      </c>
      <c r="O18" s="163">
        <v>4</v>
      </c>
      <c r="Q18" s="165"/>
      <c r="R18" s="165"/>
      <c r="S18" s="164" t="s">
        <v>33</v>
      </c>
      <c r="T18" s="163">
        <v>100</v>
      </c>
      <c r="U18" s="163">
        <v>200</v>
      </c>
      <c r="V18" s="163">
        <v>800</v>
      </c>
      <c r="W18" s="163">
        <v>5</v>
      </c>
      <c r="Y18" s="165"/>
      <c r="Z18" s="165" t="s">
        <v>320</v>
      </c>
      <c r="AA18" s="164" t="s">
        <v>37</v>
      </c>
      <c r="AB18" s="163"/>
      <c r="AC18" s="163">
        <v>500</v>
      </c>
      <c r="AD18" s="163"/>
      <c r="AE18" s="163">
        <v>2</v>
      </c>
      <c r="AG18" s="165"/>
      <c r="AH18" s="165" t="s">
        <v>292</v>
      </c>
      <c r="AI18" s="164" t="s">
        <v>37</v>
      </c>
      <c r="AJ18" s="163"/>
      <c r="AK18" s="163"/>
      <c r="AL18" s="163">
        <v>1700</v>
      </c>
      <c r="AM18" s="163">
        <v>1</v>
      </c>
      <c r="AO18" s="165"/>
      <c r="AP18" s="165"/>
      <c r="AQ18" s="164" t="s">
        <v>37</v>
      </c>
      <c r="AR18" s="163"/>
      <c r="AS18" s="163"/>
      <c r="AT18" s="163">
        <v>400</v>
      </c>
      <c r="AU18" s="163">
        <v>1</v>
      </c>
    </row>
    <row r="19" spans="1:47" x14ac:dyDescent="0.4">
      <c r="A19" s="165"/>
      <c r="B19" s="165"/>
      <c r="C19" s="164" t="s">
        <v>37</v>
      </c>
      <c r="D19" s="163">
        <v>100</v>
      </c>
      <c r="E19" s="163"/>
      <c r="F19" s="163"/>
      <c r="G19" s="163">
        <v>1</v>
      </c>
      <c r="I19" s="165"/>
      <c r="J19" s="165" t="s">
        <v>321</v>
      </c>
      <c r="K19" s="164" t="s">
        <v>33</v>
      </c>
      <c r="L19" s="163">
        <v>600</v>
      </c>
      <c r="M19" s="163">
        <v>100</v>
      </c>
      <c r="N19" s="163">
        <v>1500</v>
      </c>
      <c r="O19" s="163">
        <v>5</v>
      </c>
      <c r="Q19" s="165"/>
      <c r="R19" s="165" t="s">
        <v>322</v>
      </c>
      <c r="S19" s="164" t="s">
        <v>37</v>
      </c>
      <c r="T19" s="163">
        <v>100</v>
      </c>
      <c r="U19" s="163"/>
      <c r="V19" s="163"/>
      <c r="W19" s="163">
        <v>1</v>
      </c>
      <c r="Y19" s="165"/>
      <c r="Z19" s="148" t="s">
        <v>80</v>
      </c>
      <c r="AA19" s="164" t="s">
        <v>36</v>
      </c>
      <c r="AB19" s="163"/>
      <c r="AC19" s="163"/>
      <c r="AD19" s="163">
        <v>400</v>
      </c>
      <c r="AE19" s="163">
        <v>3</v>
      </c>
      <c r="AG19" s="165"/>
      <c r="AH19" s="148" t="s">
        <v>277</v>
      </c>
      <c r="AI19" s="164" t="s">
        <v>34</v>
      </c>
      <c r="AJ19" s="163">
        <v>400</v>
      </c>
      <c r="AK19" s="163">
        <v>800</v>
      </c>
      <c r="AL19" s="163"/>
      <c r="AM19" s="163">
        <v>2</v>
      </c>
      <c r="AO19" s="148"/>
      <c r="AP19" s="148"/>
      <c r="AQ19" s="164" t="s">
        <v>36</v>
      </c>
      <c r="AR19" s="163"/>
      <c r="AS19" s="163"/>
      <c r="AT19" s="163">
        <v>100</v>
      </c>
      <c r="AU19" s="163">
        <v>1</v>
      </c>
    </row>
    <row r="20" spans="1:47" x14ac:dyDescent="0.4">
      <c r="A20" s="165"/>
      <c r="B20" s="165" t="s">
        <v>310</v>
      </c>
      <c r="C20" s="164" t="s">
        <v>37</v>
      </c>
      <c r="D20" s="163">
        <v>1400</v>
      </c>
      <c r="E20" s="163">
        <v>900</v>
      </c>
      <c r="F20" s="163"/>
      <c r="G20" s="163">
        <v>5</v>
      </c>
      <c r="I20" s="165"/>
      <c r="J20" s="165"/>
      <c r="K20" s="164" t="s">
        <v>36</v>
      </c>
      <c r="L20" s="163">
        <v>200</v>
      </c>
      <c r="M20" s="163"/>
      <c r="N20" s="163">
        <v>700</v>
      </c>
      <c r="O20" s="163">
        <v>3</v>
      </c>
      <c r="Q20" s="165"/>
      <c r="R20" s="148"/>
      <c r="S20" s="164" t="s">
        <v>33</v>
      </c>
      <c r="T20" s="163"/>
      <c r="U20" s="163">
        <v>100</v>
      </c>
      <c r="V20" s="163"/>
      <c r="W20" s="163">
        <v>3</v>
      </c>
      <c r="Y20" s="165"/>
      <c r="Z20" s="148"/>
      <c r="AA20" s="164" t="s">
        <v>33</v>
      </c>
      <c r="AB20" s="163"/>
      <c r="AC20" s="163">
        <v>100</v>
      </c>
      <c r="AD20" s="163">
        <v>100</v>
      </c>
      <c r="AE20" s="163">
        <v>5</v>
      </c>
      <c r="AG20" s="165"/>
      <c r="AH20" s="165"/>
      <c r="AI20" s="164" t="s">
        <v>36</v>
      </c>
      <c r="AJ20" s="163"/>
      <c r="AK20" s="163"/>
      <c r="AL20" s="163">
        <v>100</v>
      </c>
      <c r="AM20" s="163">
        <v>2</v>
      </c>
      <c r="AO20" s="165"/>
      <c r="AP20" s="148" t="s">
        <v>79</v>
      </c>
      <c r="AQ20" s="164" t="s">
        <v>33</v>
      </c>
      <c r="AR20" s="163">
        <v>300</v>
      </c>
      <c r="AS20" s="163">
        <v>700</v>
      </c>
      <c r="AT20" s="163">
        <v>600</v>
      </c>
      <c r="AU20" s="163">
        <v>2</v>
      </c>
    </row>
    <row r="21" spans="1:47" x14ac:dyDescent="0.4">
      <c r="A21" s="165"/>
      <c r="B21" s="148"/>
      <c r="C21" s="164" t="s">
        <v>36</v>
      </c>
      <c r="D21" s="163"/>
      <c r="E21" s="163"/>
      <c r="F21" s="163">
        <v>1800</v>
      </c>
      <c r="G21" s="163">
        <v>1</v>
      </c>
      <c r="I21" s="165"/>
      <c r="J21" s="148" t="s">
        <v>84</v>
      </c>
      <c r="K21" s="164" t="s">
        <v>33</v>
      </c>
      <c r="L21" s="163">
        <v>300</v>
      </c>
      <c r="M21" s="163"/>
      <c r="N21" s="163">
        <v>200</v>
      </c>
      <c r="O21" s="163">
        <v>2</v>
      </c>
      <c r="Q21" s="165"/>
      <c r="R21" s="148" t="s">
        <v>303</v>
      </c>
      <c r="S21" s="164" t="s">
        <v>33</v>
      </c>
      <c r="T21" s="163">
        <v>200</v>
      </c>
      <c r="U21" s="163">
        <v>100</v>
      </c>
      <c r="V21" s="163">
        <v>500</v>
      </c>
      <c r="W21" s="163">
        <v>6</v>
      </c>
      <c r="Y21" s="165"/>
      <c r="Z21" s="165" t="s">
        <v>291</v>
      </c>
      <c r="AA21" s="164" t="s">
        <v>35</v>
      </c>
      <c r="AB21" s="163">
        <v>400</v>
      </c>
      <c r="AC21" s="163">
        <v>7600</v>
      </c>
      <c r="AD21" s="163">
        <v>400</v>
      </c>
      <c r="AE21" s="163">
        <v>2</v>
      </c>
      <c r="AG21" s="165"/>
      <c r="AH21" s="148"/>
      <c r="AI21" s="164" t="s">
        <v>37</v>
      </c>
      <c r="AJ21" s="163"/>
      <c r="AK21" s="163"/>
      <c r="AL21" s="163">
        <v>500</v>
      </c>
      <c r="AM21" s="163">
        <v>1</v>
      </c>
      <c r="AO21" s="148"/>
      <c r="AP21" s="148"/>
      <c r="AQ21" s="164" t="s">
        <v>37</v>
      </c>
      <c r="AR21" s="163">
        <v>100</v>
      </c>
      <c r="AS21" s="163">
        <v>600</v>
      </c>
      <c r="AT21" s="163">
        <v>200</v>
      </c>
      <c r="AU21" s="163">
        <v>2</v>
      </c>
    </row>
    <row r="22" spans="1:47" x14ac:dyDescent="0.4">
      <c r="A22" s="165"/>
      <c r="B22" s="165" t="s">
        <v>281</v>
      </c>
      <c r="C22" s="164" t="s">
        <v>34</v>
      </c>
      <c r="D22" s="163">
        <v>1800</v>
      </c>
      <c r="E22" s="163">
        <v>600</v>
      </c>
      <c r="F22" s="163">
        <v>7000</v>
      </c>
      <c r="G22" s="163">
        <v>1</v>
      </c>
      <c r="I22" s="165"/>
      <c r="J22" s="165"/>
      <c r="K22" s="164" t="s">
        <v>34</v>
      </c>
      <c r="L22" s="163">
        <v>200</v>
      </c>
      <c r="M22" s="163"/>
      <c r="N22" s="163">
        <v>8900</v>
      </c>
      <c r="O22" s="163">
        <v>1</v>
      </c>
      <c r="Q22" s="165"/>
      <c r="R22" s="148"/>
      <c r="S22" s="164" t="s">
        <v>37</v>
      </c>
      <c r="T22" s="163">
        <v>100</v>
      </c>
      <c r="U22" s="163"/>
      <c r="V22" s="163"/>
      <c r="W22" s="163">
        <v>1</v>
      </c>
      <c r="Y22" s="165"/>
      <c r="Z22" s="148"/>
      <c r="AA22" s="164" t="s">
        <v>34</v>
      </c>
      <c r="AB22" s="163">
        <v>200</v>
      </c>
      <c r="AC22" s="163">
        <v>2000</v>
      </c>
      <c r="AD22" s="163"/>
      <c r="AE22" s="163">
        <v>1</v>
      </c>
      <c r="AG22" s="165"/>
      <c r="AH22" s="148" t="s">
        <v>295</v>
      </c>
      <c r="AI22" s="164" t="s">
        <v>33</v>
      </c>
      <c r="AJ22" s="163"/>
      <c r="AK22" s="163"/>
      <c r="AL22" s="163">
        <v>1600</v>
      </c>
      <c r="AM22" s="163">
        <v>1</v>
      </c>
      <c r="AO22" s="165"/>
      <c r="AP22" s="148"/>
      <c r="AQ22" s="164" t="s">
        <v>36</v>
      </c>
      <c r="AR22" s="163"/>
      <c r="AS22" s="163"/>
      <c r="AT22" s="163">
        <v>400</v>
      </c>
      <c r="AU22" s="163">
        <v>2</v>
      </c>
    </row>
    <row r="23" spans="1:47" x14ac:dyDescent="0.4">
      <c r="A23" s="165"/>
      <c r="B23" s="165"/>
      <c r="C23" s="164" t="s">
        <v>37</v>
      </c>
      <c r="D23" s="163">
        <v>1200</v>
      </c>
      <c r="E23" s="163">
        <v>2000</v>
      </c>
      <c r="F23" s="163">
        <v>100</v>
      </c>
      <c r="G23" s="163">
        <v>4</v>
      </c>
      <c r="I23" s="165"/>
      <c r="J23" s="148"/>
      <c r="K23" s="164" t="s">
        <v>306</v>
      </c>
      <c r="L23" s="163"/>
      <c r="M23" s="163"/>
      <c r="N23" s="163">
        <v>109300</v>
      </c>
      <c r="O23" s="163">
        <v>1</v>
      </c>
      <c r="Q23" s="165"/>
      <c r="R23" s="148"/>
      <c r="S23" s="164" t="s">
        <v>36</v>
      </c>
      <c r="T23" s="163">
        <v>100</v>
      </c>
      <c r="U23" s="163"/>
      <c r="V23" s="163">
        <v>900</v>
      </c>
      <c r="W23" s="163">
        <v>10</v>
      </c>
      <c r="Y23" s="165"/>
      <c r="Z23" s="165"/>
      <c r="AA23" s="164" t="s">
        <v>37</v>
      </c>
      <c r="AB23" s="163">
        <v>100</v>
      </c>
      <c r="AC23" s="163">
        <v>2400</v>
      </c>
      <c r="AD23" s="163">
        <v>400</v>
      </c>
      <c r="AE23" s="163">
        <v>3</v>
      </c>
      <c r="AG23" s="165"/>
      <c r="AH23" s="165" t="s">
        <v>323</v>
      </c>
      <c r="AI23" s="164" t="s">
        <v>37</v>
      </c>
      <c r="AJ23" s="163"/>
      <c r="AK23" s="163"/>
      <c r="AL23" s="163">
        <v>2200</v>
      </c>
      <c r="AM23" s="163">
        <v>2</v>
      </c>
      <c r="AO23" s="165" t="s">
        <v>81</v>
      </c>
      <c r="AP23" s="165" t="s">
        <v>334</v>
      </c>
      <c r="AQ23" s="164" t="s">
        <v>33</v>
      </c>
      <c r="AR23" s="163"/>
      <c r="AS23" s="163">
        <v>400</v>
      </c>
      <c r="AT23" s="163">
        <v>700</v>
      </c>
      <c r="AU23" s="163">
        <v>1</v>
      </c>
    </row>
    <row r="24" spans="1:47" x14ac:dyDescent="0.4">
      <c r="A24" s="165"/>
      <c r="B24" s="148"/>
      <c r="C24" s="164" t="s">
        <v>36</v>
      </c>
      <c r="D24" s="163"/>
      <c r="E24" s="163"/>
      <c r="F24" s="163">
        <v>2000</v>
      </c>
      <c r="G24" s="163">
        <v>4</v>
      </c>
      <c r="I24" s="165"/>
      <c r="J24" s="165"/>
      <c r="K24" s="164" t="s">
        <v>36</v>
      </c>
      <c r="L24" s="163"/>
      <c r="M24" s="163">
        <v>100</v>
      </c>
      <c r="N24" s="163">
        <v>400</v>
      </c>
      <c r="O24" s="163">
        <v>4</v>
      </c>
      <c r="Q24" s="165"/>
      <c r="R24" s="148" t="s">
        <v>333</v>
      </c>
      <c r="S24" s="164" t="s">
        <v>33</v>
      </c>
      <c r="T24" s="163">
        <v>700</v>
      </c>
      <c r="U24" s="163"/>
      <c r="V24" s="163">
        <v>400</v>
      </c>
      <c r="W24" s="163">
        <v>1</v>
      </c>
      <c r="Y24" s="165"/>
      <c r="Z24" s="165"/>
      <c r="AA24" s="164" t="s">
        <v>36</v>
      </c>
      <c r="AB24" s="163"/>
      <c r="AC24" s="163"/>
      <c r="AD24" s="163">
        <v>200</v>
      </c>
      <c r="AE24" s="163">
        <v>2</v>
      </c>
      <c r="AG24" s="165"/>
      <c r="AH24" s="165" t="s">
        <v>325</v>
      </c>
      <c r="AI24" s="164" t="s">
        <v>33</v>
      </c>
      <c r="AJ24" s="163"/>
      <c r="AK24" s="163">
        <v>200</v>
      </c>
      <c r="AL24" s="163">
        <v>700</v>
      </c>
      <c r="AM24" s="163">
        <v>2</v>
      </c>
      <c r="AO24" s="165"/>
      <c r="AP24" s="148" t="s">
        <v>82</v>
      </c>
      <c r="AQ24" s="164" t="s">
        <v>36</v>
      </c>
      <c r="AR24" s="163"/>
      <c r="AS24" s="163"/>
      <c r="AT24" s="163">
        <v>500</v>
      </c>
      <c r="AU24" s="163">
        <v>1</v>
      </c>
    </row>
    <row r="25" spans="1:47" x14ac:dyDescent="0.4">
      <c r="A25" s="165"/>
      <c r="B25" s="165" t="s">
        <v>85</v>
      </c>
      <c r="C25" s="164" t="s">
        <v>37</v>
      </c>
      <c r="D25" s="163">
        <v>600</v>
      </c>
      <c r="E25" s="163">
        <v>1000</v>
      </c>
      <c r="F25" s="163"/>
      <c r="G25" s="163">
        <v>3</v>
      </c>
      <c r="I25" s="165"/>
      <c r="J25" s="165" t="s">
        <v>87</v>
      </c>
      <c r="K25" s="164" t="s">
        <v>34</v>
      </c>
      <c r="L25" s="163">
        <v>4700</v>
      </c>
      <c r="M25" s="163">
        <v>1700</v>
      </c>
      <c r="N25" s="163">
        <v>3300</v>
      </c>
      <c r="O25" s="163">
        <v>4</v>
      </c>
      <c r="Q25" s="165"/>
      <c r="R25" s="148"/>
      <c r="S25" s="164" t="s">
        <v>89</v>
      </c>
      <c r="T25" s="163">
        <v>100</v>
      </c>
      <c r="U25" s="163"/>
      <c r="V25" s="163">
        <v>100</v>
      </c>
      <c r="W25" s="163">
        <v>3</v>
      </c>
      <c r="Y25" s="165"/>
      <c r="Z25" s="165"/>
      <c r="AA25" s="164"/>
      <c r="AB25" s="163"/>
      <c r="AC25" s="163"/>
      <c r="AD25" s="163"/>
      <c r="AE25" s="163"/>
      <c r="AG25" s="165"/>
      <c r="AH25" s="165" t="s">
        <v>286</v>
      </c>
      <c r="AI25" s="164" t="s">
        <v>37</v>
      </c>
      <c r="AJ25" s="163"/>
      <c r="AK25" s="163"/>
      <c r="AL25" s="163">
        <v>2200</v>
      </c>
      <c r="AM25" s="163">
        <v>1</v>
      </c>
      <c r="AO25" s="165"/>
      <c r="AP25" s="148" t="s">
        <v>83</v>
      </c>
      <c r="AQ25" s="164" t="s">
        <v>33</v>
      </c>
      <c r="AR25" s="163"/>
      <c r="AS25" s="163"/>
      <c r="AT25" s="163">
        <v>500</v>
      </c>
      <c r="AU25" s="163">
        <v>4</v>
      </c>
    </row>
    <row r="26" spans="1:47" x14ac:dyDescent="0.4">
      <c r="A26" s="165"/>
      <c r="B26" s="148"/>
      <c r="C26" s="164" t="s">
        <v>34</v>
      </c>
      <c r="D26" s="163">
        <v>100</v>
      </c>
      <c r="E26" s="163">
        <v>200</v>
      </c>
      <c r="F26" s="163"/>
      <c r="G26" s="163">
        <v>1</v>
      </c>
      <c r="I26" s="165"/>
      <c r="J26" s="148"/>
      <c r="K26" s="164" t="s">
        <v>89</v>
      </c>
      <c r="L26" s="163">
        <v>400</v>
      </c>
      <c r="M26" s="163"/>
      <c r="N26" s="163"/>
      <c r="O26" s="163">
        <v>1</v>
      </c>
      <c r="Q26" s="165"/>
      <c r="R26" s="165" t="s">
        <v>304</v>
      </c>
      <c r="S26" s="164" t="s">
        <v>35</v>
      </c>
      <c r="T26" s="163">
        <v>1100</v>
      </c>
      <c r="U26" s="163">
        <v>3900</v>
      </c>
      <c r="V26" s="163">
        <v>1000</v>
      </c>
      <c r="W26" s="163">
        <v>2</v>
      </c>
      <c r="AB26" s="162"/>
      <c r="AC26" s="162"/>
      <c r="AD26" s="162"/>
      <c r="AG26" s="165"/>
      <c r="AH26" s="148" t="s">
        <v>326</v>
      </c>
      <c r="AI26" s="164" t="s">
        <v>37</v>
      </c>
      <c r="AJ26" s="163">
        <v>100</v>
      </c>
      <c r="AK26" s="163"/>
      <c r="AL26" s="163">
        <v>200</v>
      </c>
      <c r="AM26" s="163">
        <v>2</v>
      </c>
      <c r="AO26" s="165"/>
      <c r="AP26" s="148" t="s">
        <v>282</v>
      </c>
      <c r="AQ26" s="164" t="s">
        <v>33</v>
      </c>
      <c r="AR26" s="163"/>
      <c r="AS26" s="163"/>
      <c r="AT26" s="163">
        <v>500</v>
      </c>
      <c r="AU26" s="163">
        <v>2</v>
      </c>
    </row>
    <row r="27" spans="1:47" x14ac:dyDescent="0.4">
      <c r="A27" s="165"/>
      <c r="B27" s="165" t="s">
        <v>331</v>
      </c>
      <c r="C27" s="164" t="s">
        <v>37</v>
      </c>
      <c r="D27" s="163">
        <v>700</v>
      </c>
      <c r="E27" s="163">
        <v>1200</v>
      </c>
      <c r="F27" s="163"/>
      <c r="G27" s="163">
        <v>2</v>
      </c>
      <c r="I27" s="165"/>
      <c r="J27" s="165"/>
      <c r="K27" s="164" t="s">
        <v>36</v>
      </c>
      <c r="L27" s="163">
        <v>100</v>
      </c>
      <c r="M27" s="163"/>
      <c r="N27" s="163">
        <v>1100</v>
      </c>
      <c r="O27" s="163">
        <v>3</v>
      </c>
      <c r="Q27" s="165"/>
      <c r="R27" s="148"/>
      <c r="S27" s="164" t="s">
        <v>37</v>
      </c>
      <c r="T27" s="163">
        <v>100</v>
      </c>
      <c r="U27" s="163">
        <v>1200</v>
      </c>
      <c r="V27" s="163">
        <v>1000</v>
      </c>
      <c r="W27" s="163">
        <v>7</v>
      </c>
      <c r="AB27" s="162"/>
      <c r="AC27" s="162"/>
      <c r="AD27" s="162"/>
      <c r="AG27" s="165"/>
      <c r="AH27" s="148"/>
      <c r="AI27" s="164" t="s">
        <v>36</v>
      </c>
      <c r="AJ27" s="163"/>
      <c r="AK27" s="163"/>
      <c r="AL27" s="163">
        <v>500</v>
      </c>
      <c r="AM27" s="163">
        <v>2</v>
      </c>
      <c r="AO27" s="165" t="s">
        <v>86</v>
      </c>
      <c r="AP27" s="148" t="s">
        <v>324</v>
      </c>
      <c r="AQ27" s="164" t="s">
        <v>33</v>
      </c>
      <c r="AR27" s="163"/>
      <c r="AS27" s="163"/>
      <c r="AT27" s="163">
        <v>1300</v>
      </c>
      <c r="AU27" s="163">
        <v>1</v>
      </c>
    </row>
    <row r="28" spans="1:47" x14ac:dyDescent="0.4">
      <c r="A28" s="165"/>
      <c r="B28" s="165"/>
      <c r="C28" s="164" t="s">
        <v>89</v>
      </c>
      <c r="D28" s="163">
        <v>200</v>
      </c>
      <c r="E28" s="163"/>
      <c r="F28" s="163"/>
      <c r="G28" s="163">
        <v>1</v>
      </c>
      <c r="I28" s="165"/>
      <c r="J28" s="165" t="s">
        <v>91</v>
      </c>
      <c r="K28" s="164" t="s">
        <v>33</v>
      </c>
      <c r="L28" s="163">
        <v>400</v>
      </c>
      <c r="M28" s="163"/>
      <c r="N28" s="163">
        <v>500</v>
      </c>
      <c r="O28" s="163">
        <v>2</v>
      </c>
      <c r="Q28" s="165"/>
      <c r="R28" s="165"/>
      <c r="S28" s="164" t="s">
        <v>33</v>
      </c>
      <c r="T28" s="163">
        <v>100</v>
      </c>
      <c r="U28" s="163"/>
      <c r="V28" s="163"/>
      <c r="W28" s="163">
        <v>3</v>
      </c>
      <c r="AB28" s="162"/>
      <c r="AC28" s="162"/>
      <c r="AD28" s="162"/>
      <c r="AG28" s="165"/>
      <c r="AH28" s="165" t="s">
        <v>296</v>
      </c>
      <c r="AI28" s="164" t="s">
        <v>33</v>
      </c>
      <c r="AJ28" s="163"/>
      <c r="AK28" s="163"/>
      <c r="AL28" s="163">
        <v>700</v>
      </c>
      <c r="AM28" s="163">
        <v>3</v>
      </c>
      <c r="AO28" s="165"/>
      <c r="AP28" s="148" t="s">
        <v>311</v>
      </c>
      <c r="AQ28" s="164" t="s">
        <v>36</v>
      </c>
      <c r="AR28" s="163"/>
      <c r="AS28" s="163"/>
      <c r="AT28" s="163">
        <v>300</v>
      </c>
      <c r="AU28" s="163">
        <v>5</v>
      </c>
    </row>
    <row r="29" spans="1:47" x14ac:dyDescent="0.4">
      <c r="A29" s="165"/>
      <c r="B29" s="148" t="s">
        <v>92</v>
      </c>
      <c r="C29" s="164" t="s">
        <v>89</v>
      </c>
      <c r="D29" s="163">
        <v>1000</v>
      </c>
      <c r="E29" s="163"/>
      <c r="F29" s="163"/>
      <c r="G29" s="163">
        <v>1</v>
      </c>
      <c r="I29" s="165"/>
      <c r="J29" s="165"/>
      <c r="K29" s="164" t="s">
        <v>306</v>
      </c>
      <c r="L29" s="163"/>
      <c r="M29" s="163"/>
      <c r="N29" s="163">
        <v>108100</v>
      </c>
      <c r="O29" s="163">
        <v>4</v>
      </c>
      <c r="Q29" s="165"/>
      <c r="R29" s="165"/>
      <c r="S29" s="164" t="s">
        <v>36</v>
      </c>
      <c r="T29" s="163"/>
      <c r="U29" s="163"/>
      <c r="V29" s="163">
        <v>1000</v>
      </c>
      <c r="W29" s="163">
        <v>15</v>
      </c>
      <c r="AB29" s="162"/>
      <c r="AC29" s="162"/>
      <c r="AD29" s="162"/>
      <c r="AG29" s="165"/>
      <c r="AH29" s="148" t="s">
        <v>297</v>
      </c>
      <c r="AI29" s="164" t="s">
        <v>37</v>
      </c>
      <c r="AJ29" s="163"/>
      <c r="AK29" s="163">
        <v>500</v>
      </c>
      <c r="AL29" s="163"/>
      <c r="AM29" s="163">
        <v>1</v>
      </c>
      <c r="AO29" s="165"/>
      <c r="AP29" s="165"/>
      <c r="AQ29" s="164" t="s">
        <v>33</v>
      </c>
      <c r="AR29" s="163"/>
      <c r="AS29" s="163">
        <v>300</v>
      </c>
      <c r="AT29" s="163">
        <v>1900</v>
      </c>
      <c r="AU29" s="163">
        <v>2</v>
      </c>
    </row>
    <row r="30" spans="1:47" x14ac:dyDescent="0.4">
      <c r="A30" s="165"/>
      <c r="B30" s="165"/>
      <c r="C30" s="164" t="s">
        <v>37</v>
      </c>
      <c r="D30" s="163">
        <v>300</v>
      </c>
      <c r="E30" s="163">
        <v>200</v>
      </c>
      <c r="F30" s="163"/>
      <c r="G30" s="163">
        <v>3</v>
      </c>
      <c r="I30" s="165"/>
      <c r="J30" s="148"/>
      <c r="K30" s="164" t="s">
        <v>36</v>
      </c>
      <c r="L30" s="163"/>
      <c r="M30" s="163"/>
      <c r="N30" s="163">
        <v>600</v>
      </c>
      <c r="O30" s="163">
        <v>4</v>
      </c>
      <c r="Q30" s="165"/>
      <c r="R30" s="148" t="s">
        <v>293</v>
      </c>
      <c r="S30" s="164" t="s">
        <v>37</v>
      </c>
      <c r="T30" s="163">
        <v>200</v>
      </c>
      <c r="U30" s="163">
        <v>1000</v>
      </c>
      <c r="V30" s="163"/>
      <c r="W30" s="163">
        <v>4</v>
      </c>
      <c r="AB30" s="162"/>
      <c r="AC30" s="162"/>
      <c r="AD30" s="162"/>
      <c r="AG30" s="165"/>
      <c r="AH30" s="165"/>
      <c r="AI30" s="164" t="s">
        <v>36</v>
      </c>
      <c r="AJ30" s="163"/>
      <c r="AK30" s="163"/>
      <c r="AL30" s="163">
        <v>200</v>
      </c>
      <c r="AM30" s="163">
        <v>1</v>
      </c>
      <c r="AO30" s="165"/>
      <c r="AP30" s="148" t="s">
        <v>90</v>
      </c>
      <c r="AQ30" s="164" t="s">
        <v>33</v>
      </c>
      <c r="AR30" s="163"/>
      <c r="AS30" s="163">
        <v>500</v>
      </c>
      <c r="AT30" s="163">
        <v>500</v>
      </c>
      <c r="AU30" s="163">
        <v>3</v>
      </c>
    </row>
    <row r="31" spans="1:47" x14ac:dyDescent="0.4">
      <c r="A31" s="165"/>
      <c r="B31" s="148" t="s">
        <v>283</v>
      </c>
      <c r="C31" s="164" t="s">
        <v>36</v>
      </c>
      <c r="D31" s="163"/>
      <c r="E31" s="163"/>
      <c r="F31" s="163">
        <v>200</v>
      </c>
      <c r="G31" s="163">
        <v>1</v>
      </c>
      <c r="I31" s="165"/>
      <c r="J31" s="165" t="s">
        <v>94</v>
      </c>
      <c r="K31" s="164" t="s">
        <v>89</v>
      </c>
      <c r="L31" s="163">
        <v>1600</v>
      </c>
      <c r="M31" s="163"/>
      <c r="N31" s="163"/>
      <c r="O31" s="163">
        <v>5</v>
      </c>
      <c r="Q31" s="165"/>
      <c r="R31" s="148" t="s">
        <v>88</v>
      </c>
      <c r="S31" s="164" t="s">
        <v>35</v>
      </c>
      <c r="T31" s="163">
        <v>3600</v>
      </c>
      <c r="U31" s="163">
        <v>500</v>
      </c>
      <c r="V31" s="163">
        <v>900</v>
      </c>
      <c r="W31" s="163">
        <v>1</v>
      </c>
      <c r="AB31" s="162"/>
      <c r="AC31" s="162"/>
      <c r="AD31" s="162"/>
      <c r="AG31" s="165"/>
      <c r="AH31" s="148" t="s">
        <v>349</v>
      </c>
      <c r="AI31" s="164" t="s">
        <v>37</v>
      </c>
      <c r="AJ31" s="163"/>
      <c r="AK31" s="163"/>
      <c r="AL31" s="163">
        <v>5700</v>
      </c>
      <c r="AM31" s="163">
        <v>1</v>
      </c>
      <c r="AO31" s="148"/>
      <c r="AP31" s="148" t="s">
        <v>285</v>
      </c>
      <c r="AQ31" s="164" t="s">
        <v>33</v>
      </c>
      <c r="AR31" s="163"/>
      <c r="AS31" s="163">
        <v>500</v>
      </c>
      <c r="AT31" s="163">
        <v>400</v>
      </c>
      <c r="AU31" s="163">
        <v>3</v>
      </c>
    </row>
    <row r="32" spans="1:47" x14ac:dyDescent="0.4">
      <c r="A32" s="165"/>
      <c r="B32" s="165" t="s">
        <v>93</v>
      </c>
      <c r="C32" s="164" t="s">
        <v>89</v>
      </c>
      <c r="D32" s="163">
        <v>2000</v>
      </c>
      <c r="E32" s="163">
        <v>100</v>
      </c>
      <c r="F32" s="163">
        <v>100</v>
      </c>
      <c r="G32" s="163">
        <v>13</v>
      </c>
      <c r="I32" s="165"/>
      <c r="J32" s="165"/>
      <c r="K32" s="164" t="s">
        <v>37</v>
      </c>
      <c r="L32" s="163">
        <v>1000</v>
      </c>
      <c r="M32" s="163">
        <v>1600</v>
      </c>
      <c r="N32" s="163"/>
      <c r="O32" s="163">
        <v>14</v>
      </c>
      <c r="S32" t="s">
        <v>33</v>
      </c>
      <c r="T32" s="162">
        <v>1300</v>
      </c>
      <c r="U32" s="162">
        <v>400</v>
      </c>
      <c r="V32" s="162">
        <v>1900</v>
      </c>
      <c r="W32">
        <v>6</v>
      </c>
      <c r="AB32" s="162"/>
      <c r="AC32" s="162"/>
      <c r="AD32" s="162"/>
      <c r="AG32" s="165"/>
      <c r="AH32" s="165" t="s">
        <v>98</v>
      </c>
      <c r="AI32" s="164" t="s">
        <v>37</v>
      </c>
      <c r="AJ32" s="163">
        <v>100</v>
      </c>
      <c r="AK32" s="163"/>
      <c r="AL32" s="163">
        <v>200</v>
      </c>
      <c r="AM32" s="163">
        <v>3</v>
      </c>
      <c r="AO32" s="165"/>
      <c r="AP32" s="165" t="s">
        <v>273</v>
      </c>
      <c r="AQ32" s="164" t="s">
        <v>36</v>
      </c>
      <c r="AR32" s="163"/>
      <c r="AS32" s="163"/>
      <c r="AT32" s="163">
        <v>100</v>
      </c>
      <c r="AU32" s="163">
        <v>1</v>
      </c>
    </row>
    <row r="33" spans="1:47" x14ac:dyDescent="0.4">
      <c r="A33" s="165"/>
      <c r="B33" s="148"/>
      <c r="C33" s="164" t="s">
        <v>37</v>
      </c>
      <c r="D33" s="163">
        <v>1300</v>
      </c>
      <c r="E33" s="163">
        <v>1500</v>
      </c>
      <c r="F33" s="163"/>
      <c r="G33" s="163">
        <v>7</v>
      </c>
      <c r="I33" s="165"/>
      <c r="J33" s="148"/>
      <c r="K33" s="164" t="s">
        <v>33</v>
      </c>
      <c r="L33" s="163">
        <v>100</v>
      </c>
      <c r="M33" s="163"/>
      <c r="N33" s="163">
        <v>600</v>
      </c>
      <c r="O33" s="163">
        <v>2</v>
      </c>
      <c r="S33" t="s">
        <v>36</v>
      </c>
      <c r="T33" s="162"/>
      <c r="U33" s="162"/>
      <c r="V33" s="162">
        <v>500</v>
      </c>
      <c r="W33">
        <v>3</v>
      </c>
      <c r="AB33" s="162"/>
      <c r="AC33" s="162"/>
      <c r="AD33" s="162"/>
      <c r="AG33" s="165"/>
      <c r="AH33" s="148"/>
      <c r="AI33" s="164" t="s">
        <v>33</v>
      </c>
      <c r="AJ33" s="163"/>
      <c r="AK33" s="163"/>
      <c r="AL33" s="163">
        <v>200</v>
      </c>
      <c r="AM33" s="163">
        <v>7</v>
      </c>
      <c r="AO33" s="165"/>
      <c r="AP33" s="148"/>
      <c r="AQ33" s="164" t="s">
        <v>33</v>
      </c>
      <c r="AR33" s="163"/>
      <c r="AS33" s="163">
        <v>400</v>
      </c>
      <c r="AT33" s="163">
        <v>2500</v>
      </c>
      <c r="AU33" s="163">
        <v>2</v>
      </c>
    </row>
    <row r="34" spans="1:47" x14ac:dyDescent="0.4">
      <c r="A34" s="165"/>
      <c r="B34" s="165"/>
      <c r="C34" s="164" t="s">
        <v>33</v>
      </c>
      <c r="D34" s="163">
        <v>200</v>
      </c>
      <c r="E34" s="163"/>
      <c r="F34" s="163">
        <v>300</v>
      </c>
      <c r="G34" s="163">
        <v>3</v>
      </c>
      <c r="I34" s="165"/>
      <c r="J34" s="165"/>
      <c r="K34" s="164" t="s">
        <v>36</v>
      </c>
      <c r="L34" s="163">
        <v>100</v>
      </c>
      <c r="M34" s="163"/>
      <c r="N34" s="163">
        <v>900</v>
      </c>
      <c r="O34" s="163">
        <v>9</v>
      </c>
      <c r="R34" s="134" t="s">
        <v>313</v>
      </c>
      <c r="S34" t="s">
        <v>37</v>
      </c>
      <c r="T34" s="162">
        <v>300</v>
      </c>
      <c r="U34" s="162">
        <v>1200</v>
      </c>
      <c r="V34" s="162">
        <v>100</v>
      </c>
      <c r="W34">
        <v>3</v>
      </c>
      <c r="AB34" s="162"/>
      <c r="AC34" s="162"/>
      <c r="AD34" s="162"/>
      <c r="AG34" s="165"/>
      <c r="AH34" s="165" t="s">
        <v>314</v>
      </c>
      <c r="AI34" s="164" t="s">
        <v>36</v>
      </c>
      <c r="AJ34" s="163"/>
      <c r="AK34" s="163"/>
      <c r="AL34" s="163">
        <v>1400</v>
      </c>
      <c r="AM34" s="163">
        <v>3</v>
      </c>
      <c r="AO34" s="165"/>
      <c r="AP34" s="148" t="s">
        <v>271</v>
      </c>
      <c r="AQ34" s="164" t="s">
        <v>33</v>
      </c>
      <c r="AR34" s="163"/>
      <c r="AS34" s="163"/>
      <c r="AT34" s="163">
        <v>300</v>
      </c>
      <c r="AU34" s="163">
        <v>6</v>
      </c>
    </row>
    <row r="35" spans="1:47" x14ac:dyDescent="0.4">
      <c r="A35" s="165"/>
      <c r="B35" s="148" t="s">
        <v>96</v>
      </c>
      <c r="C35" s="164" t="s">
        <v>34</v>
      </c>
      <c r="D35" s="163">
        <v>1000</v>
      </c>
      <c r="E35" s="163">
        <v>200</v>
      </c>
      <c r="F35" s="163"/>
      <c r="G35" s="163">
        <v>1</v>
      </c>
      <c r="I35" s="165"/>
      <c r="J35" s="165" t="s">
        <v>305</v>
      </c>
      <c r="K35" s="164" t="s">
        <v>33</v>
      </c>
      <c r="L35" s="163">
        <v>200</v>
      </c>
      <c r="M35" s="163"/>
      <c r="N35" s="163">
        <v>200</v>
      </c>
      <c r="O35" s="163">
        <v>1</v>
      </c>
      <c r="R35" s="134" t="s">
        <v>274</v>
      </c>
      <c r="S35" t="s">
        <v>36</v>
      </c>
      <c r="T35" s="162"/>
      <c r="U35" s="162"/>
      <c r="V35" s="162">
        <v>500</v>
      </c>
      <c r="W35">
        <v>6</v>
      </c>
      <c r="AB35" s="162"/>
      <c r="AC35" s="162"/>
      <c r="AD35" s="162"/>
      <c r="AG35" s="165"/>
      <c r="AH35" s="148" t="s">
        <v>350</v>
      </c>
      <c r="AI35" s="164" t="s">
        <v>37</v>
      </c>
      <c r="AJ35" s="163">
        <v>100</v>
      </c>
      <c r="AK35" s="163">
        <v>100</v>
      </c>
      <c r="AL35" s="163"/>
      <c r="AM35" s="163">
        <v>1</v>
      </c>
      <c r="AO35" s="165"/>
      <c r="AP35" s="165" t="s">
        <v>287</v>
      </c>
      <c r="AQ35" s="164" t="s">
        <v>33</v>
      </c>
      <c r="AR35" s="163"/>
      <c r="AS35" s="163"/>
      <c r="AT35" s="163">
        <v>1200</v>
      </c>
      <c r="AU35" s="163">
        <v>2</v>
      </c>
    </row>
    <row r="36" spans="1:47" x14ac:dyDescent="0.4">
      <c r="A36" s="165"/>
      <c r="B36" s="165"/>
      <c r="C36" s="164" t="s">
        <v>37</v>
      </c>
      <c r="D36" s="163">
        <v>800</v>
      </c>
      <c r="E36" s="163">
        <v>2000</v>
      </c>
      <c r="F36" s="163"/>
      <c r="G36" s="163">
        <v>7</v>
      </c>
      <c r="I36" s="165"/>
      <c r="J36" s="165"/>
      <c r="K36" s="164" t="s">
        <v>36</v>
      </c>
      <c r="L36" s="163"/>
      <c r="M36" s="163"/>
      <c r="N36" s="163">
        <v>100</v>
      </c>
      <c r="O36" s="163">
        <v>3</v>
      </c>
      <c r="R36" s="134" t="s">
        <v>282</v>
      </c>
      <c r="S36" t="s">
        <v>33</v>
      </c>
      <c r="T36" s="162">
        <v>300</v>
      </c>
      <c r="U36" s="162">
        <v>600</v>
      </c>
      <c r="V36" s="162">
        <v>2400</v>
      </c>
      <c r="W36">
        <v>3</v>
      </c>
      <c r="AB36" s="162"/>
      <c r="AC36" s="162"/>
      <c r="AD36" s="162"/>
      <c r="AG36" s="165"/>
      <c r="AH36" s="165"/>
      <c r="AI36" s="164"/>
      <c r="AJ36" s="163"/>
      <c r="AK36" s="163"/>
      <c r="AL36" s="163"/>
      <c r="AM36" s="163"/>
      <c r="AO36" s="165" t="s">
        <v>26</v>
      </c>
      <c r="AP36" s="165" t="s">
        <v>95</v>
      </c>
      <c r="AQ36" s="164" t="s">
        <v>36</v>
      </c>
      <c r="AR36" s="163"/>
      <c r="AS36" s="163"/>
      <c r="AT36" s="163">
        <v>200</v>
      </c>
      <c r="AU36" s="163">
        <v>2</v>
      </c>
    </row>
    <row r="37" spans="1:47" x14ac:dyDescent="0.4">
      <c r="A37" s="165"/>
      <c r="B37" s="165"/>
      <c r="C37" s="164" t="s">
        <v>36</v>
      </c>
      <c r="D37" s="163"/>
      <c r="E37" s="163"/>
      <c r="F37" s="163">
        <v>1300</v>
      </c>
      <c r="G37" s="163">
        <v>2</v>
      </c>
      <c r="I37" s="165"/>
      <c r="J37" s="165" t="s">
        <v>284</v>
      </c>
      <c r="K37" s="164" t="s">
        <v>89</v>
      </c>
      <c r="L37" s="163">
        <v>700</v>
      </c>
      <c r="M37" s="163"/>
      <c r="N37" s="163"/>
      <c r="O37" s="163">
        <v>1</v>
      </c>
      <c r="T37" s="162"/>
      <c r="U37" s="162"/>
      <c r="V37" s="162"/>
      <c r="AB37" s="162"/>
      <c r="AC37" s="162"/>
      <c r="AD37" s="162"/>
      <c r="AG37" s="165"/>
      <c r="AH37" s="148"/>
      <c r="AI37" s="164"/>
      <c r="AJ37" s="163"/>
      <c r="AK37" s="163"/>
      <c r="AL37" s="163"/>
      <c r="AM37" s="163"/>
      <c r="AO37" s="165"/>
      <c r="AP37" s="165"/>
      <c r="AQ37" s="164" t="s">
        <v>33</v>
      </c>
      <c r="AR37" s="163"/>
      <c r="AS37" s="163"/>
      <c r="AT37" s="163">
        <v>2600</v>
      </c>
      <c r="AU37" s="163">
        <v>6</v>
      </c>
    </row>
    <row r="38" spans="1:47" x14ac:dyDescent="0.4">
      <c r="A38" s="165"/>
      <c r="B38" s="165"/>
      <c r="C38" s="164"/>
      <c r="D38" s="163"/>
      <c r="E38" s="163"/>
      <c r="F38" s="163"/>
      <c r="G38" s="163"/>
      <c r="I38" s="165"/>
      <c r="J38" s="148"/>
      <c r="K38" s="164" t="s">
        <v>37</v>
      </c>
      <c r="L38" s="163">
        <v>400</v>
      </c>
      <c r="M38" s="163">
        <v>300</v>
      </c>
      <c r="N38" s="163"/>
      <c r="O38" s="163">
        <v>3</v>
      </c>
      <c r="T38" s="162"/>
      <c r="U38" s="162"/>
      <c r="V38" s="162"/>
      <c r="AB38" s="162"/>
      <c r="AC38" s="162"/>
      <c r="AD38" s="162"/>
      <c r="AG38" s="165"/>
      <c r="AH38" s="165"/>
      <c r="AI38" s="164"/>
      <c r="AJ38" s="163"/>
      <c r="AK38" s="163"/>
      <c r="AL38" s="163"/>
      <c r="AM38" s="163"/>
      <c r="AP38" s="134" t="s">
        <v>97</v>
      </c>
      <c r="AQ38" t="s">
        <v>33</v>
      </c>
      <c r="AR38" s="162"/>
      <c r="AS38" s="162">
        <v>100</v>
      </c>
      <c r="AT38" s="162">
        <v>1100</v>
      </c>
      <c r="AU38">
        <v>11</v>
      </c>
    </row>
    <row r="39" spans="1:47" x14ac:dyDescent="0.4">
      <c r="A39" s="165"/>
      <c r="B39" s="148"/>
      <c r="C39" s="164"/>
      <c r="D39" s="163"/>
      <c r="E39" s="163"/>
      <c r="F39" s="163"/>
      <c r="G39" s="163"/>
      <c r="I39" s="165"/>
      <c r="J39" s="165" t="s">
        <v>294</v>
      </c>
      <c r="K39" s="164" t="s">
        <v>34</v>
      </c>
      <c r="L39" s="163">
        <v>2800</v>
      </c>
      <c r="M39" s="163">
        <v>7600</v>
      </c>
      <c r="N39" s="163"/>
      <c r="O39" s="163">
        <v>2</v>
      </c>
      <c r="T39" s="162"/>
      <c r="U39" s="162"/>
      <c r="V39" s="162"/>
      <c r="AB39" s="162"/>
      <c r="AC39" s="162"/>
      <c r="AD39" s="162"/>
      <c r="AJ39" s="162"/>
      <c r="AK39" s="162"/>
      <c r="AL39" s="162"/>
      <c r="AP39" s="134" t="s">
        <v>275</v>
      </c>
      <c r="AQ39" t="s">
        <v>335</v>
      </c>
      <c r="AR39" s="162">
        <v>200</v>
      </c>
      <c r="AS39" s="162"/>
      <c r="AT39" s="162"/>
      <c r="AU39">
        <v>1</v>
      </c>
    </row>
    <row r="40" spans="1:47" x14ac:dyDescent="0.4">
      <c r="A40" s="165"/>
      <c r="B40" s="165"/>
      <c r="C40" s="164"/>
      <c r="D40" s="163"/>
      <c r="E40" s="163"/>
      <c r="F40" s="163"/>
      <c r="G40" s="163"/>
      <c r="I40" s="165"/>
      <c r="J40" s="148"/>
      <c r="K40" s="164" t="s">
        <v>33</v>
      </c>
      <c r="L40" s="163">
        <v>1100</v>
      </c>
      <c r="M40" s="163"/>
      <c r="N40" s="163">
        <v>300</v>
      </c>
      <c r="O40" s="163">
        <v>1</v>
      </c>
      <c r="T40" s="162"/>
      <c r="U40" s="162"/>
      <c r="V40" s="162"/>
      <c r="AB40" s="162"/>
      <c r="AC40" s="162"/>
      <c r="AD40" s="162"/>
      <c r="AJ40" s="162"/>
      <c r="AK40" s="162"/>
      <c r="AL40" s="162"/>
      <c r="AQ40" t="s">
        <v>37</v>
      </c>
      <c r="AR40" s="162"/>
      <c r="AS40" s="162"/>
      <c r="AT40" s="162">
        <v>400</v>
      </c>
      <c r="AU40">
        <v>1</v>
      </c>
    </row>
    <row r="41" spans="1:47" x14ac:dyDescent="0.4">
      <c r="A41" s="165"/>
      <c r="B41" s="165"/>
      <c r="C41" s="164"/>
      <c r="D41" s="163"/>
      <c r="E41" s="163"/>
      <c r="F41" s="163"/>
      <c r="G41" s="163"/>
      <c r="I41" s="165"/>
      <c r="J41" s="165"/>
      <c r="K41" s="164" t="s">
        <v>37</v>
      </c>
      <c r="L41" s="163">
        <v>200</v>
      </c>
      <c r="M41" s="163">
        <v>1100</v>
      </c>
      <c r="N41" s="163">
        <v>200</v>
      </c>
      <c r="O41" s="163">
        <v>5</v>
      </c>
      <c r="T41" s="162"/>
      <c r="U41" s="162"/>
      <c r="V41" s="162"/>
      <c r="AB41" s="162"/>
      <c r="AC41" s="162"/>
      <c r="AD41" s="162"/>
      <c r="AJ41" s="162"/>
      <c r="AK41" s="162"/>
      <c r="AL41" s="162"/>
      <c r="AQ41" t="s">
        <v>33</v>
      </c>
      <c r="AR41" s="162"/>
      <c r="AS41" s="162"/>
      <c r="AT41" s="162">
        <v>100</v>
      </c>
      <c r="AU41">
        <v>5</v>
      </c>
    </row>
    <row r="42" spans="1:47" x14ac:dyDescent="0.4">
      <c r="A42" s="165"/>
      <c r="B42" s="165"/>
      <c r="C42" s="164"/>
      <c r="D42" s="163"/>
      <c r="E42" s="163"/>
      <c r="F42" s="163"/>
      <c r="G42" s="163"/>
      <c r="I42" s="165"/>
      <c r="J42" s="148"/>
      <c r="K42" s="164" t="s">
        <v>36</v>
      </c>
      <c r="L42" s="163">
        <v>100</v>
      </c>
      <c r="M42" s="163"/>
      <c r="N42" s="163">
        <v>1100</v>
      </c>
      <c r="O42" s="163">
        <v>19</v>
      </c>
      <c r="T42" s="162"/>
      <c r="U42" s="162"/>
      <c r="V42" s="162"/>
      <c r="AB42" s="162"/>
      <c r="AC42" s="162"/>
      <c r="AD42" s="162"/>
      <c r="AJ42" s="162"/>
      <c r="AK42" s="162"/>
      <c r="AL42" s="162"/>
      <c r="AQ42" t="s">
        <v>36</v>
      </c>
      <c r="AR42" s="162"/>
      <c r="AS42" s="162"/>
      <c r="AT42" s="162">
        <v>200</v>
      </c>
      <c r="AU42">
        <v>2</v>
      </c>
    </row>
    <row r="43" spans="1:47" x14ac:dyDescent="0.4">
      <c r="D43" s="162"/>
      <c r="E43" s="162"/>
      <c r="F43" s="162"/>
      <c r="I43" s="165"/>
      <c r="J43" s="165" t="s">
        <v>99</v>
      </c>
      <c r="K43" s="164" t="s">
        <v>34</v>
      </c>
      <c r="L43" s="163">
        <v>25200</v>
      </c>
      <c r="M43" s="163">
        <v>8900</v>
      </c>
      <c r="N43" s="163">
        <v>26100</v>
      </c>
      <c r="O43" s="163">
        <v>5</v>
      </c>
      <c r="T43" s="162"/>
      <c r="U43" s="162"/>
      <c r="V43" s="162"/>
      <c r="AB43" s="162"/>
      <c r="AC43" s="162"/>
      <c r="AD43" s="162"/>
      <c r="AJ43" s="162"/>
      <c r="AK43" s="162"/>
      <c r="AL43" s="162"/>
      <c r="AR43" s="162"/>
      <c r="AS43" s="162"/>
      <c r="AT43" s="162"/>
    </row>
    <row r="44" spans="1:47" x14ac:dyDescent="0.4">
      <c r="D44" s="162"/>
      <c r="E44" s="162"/>
      <c r="F44" s="162"/>
      <c r="I44" s="165"/>
      <c r="J44" s="165"/>
      <c r="K44" s="164" t="s">
        <v>33</v>
      </c>
      <c r="L44" s="163">
        <v>700</v>
      </c>
      <c r="M44" s="163"/>
      <c r="N44" s="163">
        <v>3200</v>
      </c>
      <c r="O44" s="163">
        <v>7</v>
      </c>
      <c r="T44" s="162"/>
      <c r="U44" s="162"/>
      <c r="V44" s="162"/>
      <c r="AB44" s="162"/>
      <c r="AC44" s="162"/>
      <c r="AD44" s="162"/>
      <c r="AJ44" s="162"/>
      <c r="AK44" s="162"/>
      <c r="AL44" s="162"/>
      <c r="AR44" s="162"/>
      <c r="AS44" s="162"/>
      <c r="AT44" s="162"/>
    </row>
    <row r="45" spans="1:47" x14ac:dyDescent="0.4">
      <c r="D45" s="162"/>
      <c r="E45" s="162"/>
      <c r="F45" s="162"/>
      <c r="I45" s="165"/>
      <c r="J45" s="165"/>
      <c r="K45" s="164" t="s">
        <v>36</v>
      </c>
      <c r="L45" s="163">
        <v>200</v>
      </c>
      <c r="M45" s="163"/>
      <c r="N45" s="163">
        <v>1500</v>
      </c>
      <c r="O45" s="163">
        <v>7</v>
      </c>
      <c r="T45" s="162"/>
      <c r="U45" s="162"/>
      <c r="V45" s="162"/>
      <c r="AB45" s="162"/>
      <c r="AC45" s="162"/>
      <c r="AD45" s="162"/>
      <c r="AJ45" s="162"/>
      <c r="AK45" s="162"/>
      <c r="AL45" s="162"/>
      <c r="AR45" s="162"/>
      <c r="AS45" s="162"/>
      <c r="AT45" s="162"/>
    </row>
    <row r="46" spans="1:47" x14ac:dyDescent="0.4">
      <c r="D46" s="162"/>
      <c r="E46" s="162"/>
      <c r="F46" s="162"/>
      <c r="I46" s="165"/>
      <c r="J46" s="148"/>
      <c r="K46" s="164" t="s">
        <v>306</v>
      </c>
      <c r="L46" s="163"/>
      <c r="M46" s="163"/>
      <c r="N46" s="163">
        <v>45500</v>
      </c>
      <c r="O46" s="163">
        <v>1</v>
      </c>
      <c r="T46" s="162"/>
      <c r="U46" s="162"/>
      <c r="V46" s="162"/>
      <c r="AB46" s="162"/>
      <c r="AC46" s="162"/>
      <c r="AD46" s="162"/>
      <c r="AJ46" s="162"/>
      <c r="AK46" s="162"/>
      <c r="AL46" s="162"/>
      <c r="AR46" s="162"/>
      <c r="AS46" s="162"/>
      <c r="AT46" s="162"/>
    </row>
    <row r="47" spans="1:47" x14ac:dyDescent="0.4">
      <c r="D47" s="162"/>
      <c r="E47" s="162"/>
      <c r="F47" s="162"/>
      <c r="I47" s="165"/>
      <c r="J47" s="165" t="s">
        <v>307</v>
      </c>
      <c r="K47" s="164" t="s">
        <v>36</v>
      </c>
      <c r="L47" s="163">
        <v>8300</v>
      </c>
      <c r="M47" s="163">
        <v>300</v>
      </c>
      <c r="N47" s="163">
        <v>500</v>
      </c>
      <c r="O47" s="163">
        <v>7</v>
      </c>
      <c r="T47" s="162"/>
      <c r="U47" s="162"/>
      <c r="V47" s="162"/>
      <c r="AB47" s="162"/>
      <c r="AC47" s="162"/>
      <c r="AD47" s="162"/>
      <c r="AJ47" s="162"/>
      <c r="AK47" s="162"/>
      <c r="AL47" s="162"/>
      <c r="AR47" s="162"/>
      <c r="AS47" s="162"/>
      <c r="AT47" s="162"/>
    </row>
    <row r="48" spans="1:47" x14ac:dyDescent="0.4">
      <c r="D48" s="162"/>
      <c r="E48" s="162"/>
      <c r="F48" s="162"/>
      <c r="I48" s="165"/>
      <c r="J48" s="165"/>
      <c r="K48" s="164" t="s">
        <v>34</v>
      </c>
      <c r="L48" s="163">
        <v>1800</v>
      </c>
      <c r="M48" s="163">
        <v>800</v>
      </c>
      <c r="N48" s="163"/>
      <c r="O48" s="163">
        <v>1</v>
      </c>
      <c r="T48" s="162"/>
      <c r="U48" s="162"/>
      <c r="V48" s="162"/>
      <c r="AB48" s="162"/>
      <c r="AC48" s="162"/>
      <c r="AD48" s="162"/>
      <c r="AJ48" s="162"/>
      <c r="AK48" s="162"/>
      <c r="AL48" s="162"/>
      <c r="AR48" s="162"/>
      <c r="AS48" s="162"/>
      <c r="AT48" s="162"/>
    </row>
    <row r="49" spans="4:46" x14ac:dyDescent="0.4">
      <c r="D49" s="162"/>
      <c r="E49" s="162"/>
      <c r="F49" s="162"/>
      <c r="I49" s="165"/>
      <c r="J49" s="165"/>
      <c r="K49" s="164" t="s">
        <v>33</v>
      </c>
      <c r="L49" s="163">
        <v>1500</v>
      </c>
      <c r="M49" s="163">
        <v>100</v>
      </c>
      <c r="N49" s="163">
        <v>1100</v>
      </c>
      <c r="O49" s="163">
        <v>15</v>
      </c>
      <c r="T49" s="162"/>
      <c r="U49" s="162"/>
      <c r="V49" s="162"/>
      <c r="AB49" s="162"/>
      <c r="AC49" s="162"/>
      <c r="AD49" s="162"/>
      <c r="AJ49" s="162"/>
      <c r="AK49" s="162"/>
      <c r="AL49" s="162"/>
      <c r="AR49" s="162"/>
      <c r="AS49" s="162"/>
      <c r="AT49" s="162"/>
    </row>
    <row r="50" spans="4:46" x14ac:dyDescent="0.4">
      <c r="D50" s="162"/>
      <c r="E50" s="162"/>
      <c r="F50" s="162"/>
      <c r="I50" s="165"/>
      <c r="J50" s="148"/>
      <c r="K50" s="164" t="s">
        <v>37</v>
      </c>
      <c r="L50" s="163">
        <v>100</v>
      </c>
      <c r="M50" s="163">
        <v>2300</v>
      </c>
      <c r="N50" s="163">
        <v>100</v>
      </c>
      <c r="O50" s="163">
        <v>1</v>
      </c>
      <c r="T50" s="162"/>
      <c r="U50" s="162"/>
      <c r="V50" s="162"/>
      <c r="AB50" s="162"/>
      <c r="AC50" s="162"/>
      <c r="AD50" s="162"/>
      <c r="AJ50" s="162"/>
      <c r="AK50" s="162"/>
      <c r="AL50" s="162"/>
      <c r="AR50" s="162"/>
      <c r="AS50" s="162"/>
      <c r="AT50" s="162"/>
    </row>
    <row r="51" spans="4:46" x14ac:dyDescent="0.4">
      <c r="D51" s="162"/>
      <c r="E51" s="162"/>
      <c r="F51" s="162"/>
      <c r="I51" s="165"/>
      <c r="J51" s="165"/>
      <c r="K51" s="164" t="s">
        <v>34</v>
      </c>
      <c r="L51" s="163">
        <v>4900</v>
      </c>
      <c r="M51" s="163">
        <v>2800</v>
      </c>
      <c r="N51" s="163">
        <v>100</v>
      </c>
      <c r="O51" s="163">
        <v>2</v>
      </c>
      <c r="T51" s="162"/>
      <c r="U51" s="162"/>
      <c r="V51" s="162"/>
      <c r="AB51" s="162"/>
      <c r="AC51" s="162"/>
      <c r="AD51" s="162"/>
      <c r="AJ51" s="162"/>
      <c r="AK51" s="162"/>
      <c r="AL51" s="162"/>
      <c r="AR51" s="162"/>
      <c r="AS51" s="162"/>
      <c r="AT51" s="162"/>
    </row>
    <row r="52" spans="4:46" x14ac:dyDescent="0.4">
      <c r="D52" s="162"/>
      <c r="E52" s="162"/>
      <c r="F52" s="162"/>
      <c r="I52" s="165"/>
      <c r="J52" s="165"/>
      <c r="K52" s="164" t="s">
        <v>36</v>
      </c>
      <c r="L52" s="163">
        <v>800</v>
      </c>
      <c r="M52" s="163">
        <v>100</v>
      </c>
      <c r="N52" s="163">
        <v>1800</v>
      </c>
      <c r="O52" s="163">
        <v>7</v>
      </c>
      <c r="T52" s="162"/>
      <c r="U52" s="162"/>
      <c r="V52" s="162"/>
      <c r="AB52" s="162"/>
      <c r="AC52" s="162"/>
      <c r="AD52" s="162"/>
      <c r="AJ52" s="162"/>
      <c r="AK52" s="162"/>
      <c r="AL52" s="162"/>
      <c r="AR52" s="162"/>
      <c r="AS52" s="162"/>
      <c r="AT52" s="162"/>
    </row>
    <row r="53" spans="4:46" x14ac:dyDescent="0.4">
      <c r="D53" s="162"/>
      <c r="E53" s="162"/>
      <c r="F53" s="162"/>
      <c r="I53" s="165"/>
      <c r="J53" s="165"/>
      <c r="K53" s="164" t="s">
        <v>33</v>
      </c>
      <c r="L53" s="163">
        <v>600</v>
      </c>
      <c r="M53" s="163">
        <v>100</v>
      </c>
      <c r="N53" s="163">
        <v>3300</v>
      </c>
      <c r="O53" s="163">
        <v>12</v>
      </c>
      <c r="T53" s="162"/>
      <c r="U53" s="162"/>
      <c r="V53" s="162"/>
      <c r="AB53" s="162"/>
      <c r="AC53" s="162"/>
      <c r="AD53" s="162"/>
      <c r="AJ53" s="162"/>
      <c r="AK53" s="162"/>
      <c r="AL53" s="162"/>
      <c r="AR53" s="162"/>
      <c r="AS53" s="162"/>
      <c r="AT53" s="162"/>
    </row>
    <row r="54" spans="4:46" x14ac:dyDescent="0.4">
      <c r="D54" s="162"/>
      <c r="E54" s="162"/>
      <c r="F54" s="162"/>
      <c r="I54" s="165"/>
      <c r="J54" s="165"/>
      <c r="K54" s="164" t="s">
        <v>37</v>
      </c>
      <c r="L54" s="163">
        <v>100</v>
      </c>
      <c r="M54" s="163">
        <v>2900</v>
      </c>
      <c r="N54" s="163">
        <v>300</v>
      </c>
      <c r="O54" s="163">
        <v>3</v>
      </c>
      <c r="T54" s="162"/>
      <c r="U54" s="162"/>
      <c r="V54" s="162"/>
      <c r="AB54" s="162"/>
      <c r="AC54" s="162"/>
      <c r="AD54" s="162"/>
      <c r="AJ54" s="162"/>
      <c r="AK54" s="162"/>
      <c r="AL54" s="162"/>
      <c r="AR54" s="162"/>
      <c r="AS54" s="162"/>
      <c r="AT54" s="162"/>
    </row>
    <row r="55" spans="4:46" x14ac:dyDescent="0.4">
      <c r="D55" s="162"/>
      <c r="E55" s="162"/>
      <c r="F55" s="162"/>
      <c r="L55" s="162"/>
      <c r="M55" s="162"/>
      <c r="N55" s="162"/>
      <c r="T55" s="162"/>
      <c r="U55" s="162"/>
      <c r="V55" s="162"/>
      <c r="AB55" s="162"/>
      <c r="AC55" s="162"/>
      <c r="AD55" s="162"/>
      <c r="AJ55" s="162"/>
      <c r="AK55" s="162"/>
      <c r="AL55" s="162"/>
      <c r="AR55" s="162"/>
      <c r="AS55" s="162"/>
      <c r="AT55" s="162"/>
    </row>
  </sheetData>
  <mergeCells count="7">
    <mergeCell ref="AG8:AM8"/>
    <mergeCell ref="AO8:AU8"/>
    <mergeCell ref="A4:G4"/>
    <mergeCell ref="A8:G8"/>
    <mergeCell ref="I8:O8"/>
    <mergeCell ref="Q8:W8"/>
    <mergeCell ref="Y8:AE8"/>
  </mergeCells>
  <conditionalFormatting sqref="A10:G1048576">
    <cfRule type="expression" dxfId="5" priority="5">
      <formula>$G10&gt;=1</formula>
    </cfRule>
  </conditionalFormatting>
  <conditionalFormatting sqref="I10:O1048576">
    <cfRule type="expression" dxfId="4" priority="6">
      <formula>$O10&gt;=1</formula>
    </cfRule>
  </conditionalFormatting>
  <conditionalFormatting sqref="Q10:W1048576">
    <cfRule type="expression" dxfId="3" priority="4">
      <formula>$W10&gt;=1</formula>
    </cfRule>
  </conditionalFormatting>
  <conditionalFormatting sqref="Y10:AE1048576">
    <cfRule type="expression" dxfId="2" priority="3">
      <formula>$AE10&gt;=1</formula>
    </cfRule>
  </conditionalFormatting>
  <conditionalFormatting sqref="AG10:AM1048576">
    <cfRule type="expression" dxfId="1" priority="2">
      <formula>$AM10&gt;=1</formula>
    </cfRule>
  </conditionalFormatting>
  <conditionalFormatting sqref="AO10:AU1048576">
    <cfRule type="expression" dxfId="0" priority="1">
      <formula>$AU10&gt;=1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AB0105826834AB0BCD745AB841689" ma:contentTypeVersion="19" ma:contentTypeDescription="Opprett et nytt dokument." ma:contentTypeScope="" ma:versionID="65315acaa0c07c3a83d09cbc7d8a09e7">
  <xsd:schema xmlns:xsd="http://www.w3.org/2001/XMLSchema" xmlns:xs="http://www.w3.org/2001/XMLSchema" xmlns:p="http://schemas.microsoft.com/office/2006/metadata/properties" xmlns:ns2="dd835706-6511-43df-88cf-3902e4fea986" xmlns:ns3="12e485fe-08b3-490d-afd7-3c8ed1c0150e" targetNamespace="http://schemas.microsoft.com/office/2006/metadata/properties" ma:root="true" ma:fieldsID="cf43344ac59f4e9e6023437418cca375" ns2:_="" ns3:_="">
    <xsd:import namespace="dd835706-6511-43df-88cf-3902e4fea986"/>
    <xsd:import namespace="12e485fe-08b3-490d-afd7-3c8ed1c01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5706-6511-43df-88cf-3902e4fea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f6462ac6-1750-4ed3-9aa5-dc6602c7c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485fe-08b3-490d-afd7-3c8ed1c0150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50f66d9-e132-44b6-a7af-95a25e44acb4}" ma:internalName="TaxCatchAll" ma:showField="CatchAllData" ma:web="12e485fe-08b3-490d-afd7-3c8ed1c01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35706-6511-43df-88cf-3902e4fea986">
      <Terms xmlns="http://schemas.microsoft.com/office/infopath/2007/PartnerControls"/>
    </lcf76f155ced4ddcb4097134ff3c332f>
    <TaxCatchAll xmlns="12e485fe-08b3-490d-afd7-3c8ed1c0150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4EBDFE-34E1-4ECF-86C8-8E2B116CF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5706-6511-43df-88cf-3902e4fea986"/>
    <ds:schemaRef ds:uri="12e485fe-08b3-490d-afd7-3c8ed1c01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47D3C0-FB73-48F8-A640-51B6D96A097D}">
  <ds:schemaRefs>
    <ds:schemaRef ds:uri="http://schemas.microsoft.com/office/2006/metadata/properties"/>
    <ds:schemaRef ds:uri="http://schemas.microsoft.com/office/infopath/2007/PartnerControls"/>
    <ds:schemaRef ds:uri="dd835706-6511-43df-88cf-3902e4fea986"/>
    <ds:schemaRef ds:uri="12e485fe-08b3-490d-afd7-3c8ed1c0150e"/>
  </ds:schemaRefs>
</ds:datastoreItem>
</file>

<file path=customXml/itemProps3.xml><?xml version="1.0" encoding="utf-8"?>
<ds:datastoreItem xmlns:ds="http://schemas.openxmlformats.org/officeDocument/2006/customXml" ds:itemID="{255591DB-A019-4AE1-9AFD-53A93DCB47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Tabeller fra Fisknytt</vt:lpstr>
      <vt:lpstr>Aktivitetsbarometeret</vt:lpstr>
      <vt:lpstr>Prisrapport</vt:lpstr>
      <vt:lpstr>Landingsoversikt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Brynjar Torsteinsson</dc:creator>
  <cp:keywords/>
  <dc:description/>
  <cp:lastModifiedBy>Tiril Meyer Tøllefsen</cp:lastModifiedBy>
  <cp:revision/>
  <dcterms:created xsi:type="dcterms:W3CDTF">2026-01-26T13:18:17Z</dcterms:created>
  <dcterms:modified xsi:type="dcterms:W3CDTF">2026-10-05T06:30:33Z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0x010100E7CAB0105826834AB0BCD745AB841689</vt:lpwstr>
  </property>
  <property fmtid="{D5CDD505-2E9C-101B-9397-08002B2CF9AE}" pid="3" name="MediaServiceImageTags">
    <vt:lpwstr/>
  </property>
</Properties>
</file>