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500" documentId="13_ncr:1_{7B6A6199-C4C5-4AE9-9297-A66EC1B8A69B}" xr6:coauthVersionLast="47" xr6:coauthVersionMax="47" xr10:uidLastSave="{60463732-4E1B-4427-BF34-1E27C817CA5C}"/>
  <bookViews>
    <workbookView xWindow="28680" yWindow="-165" windowWidth="29040" windowHeight="15720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4" l="1"/>
  <c r="C7" i="4"/>
  <c r="A108" i="4"/>
  <c r="A6" i="4"/>
  <c r="A2" i="4"/>
  <c r="A2" i="3"/>
  <c r="A2" i="2"/>
</calcChain>
</file>

<file path=xl/sharedStrings.xml><?xml version="1.0" encoding="utf-8"?>
<sst xmlns="http://schemas.openxmlformats.org/spreadsheetml/2006/main" count="1146" uniqueCount="368">
  <si>
    <t>Fiskeslag/arter</t>
  </si>
  <si>
    <t>FERSK</t>
  </si>
  <si>
    <t>FROSSET</t>
  </si>
  <si>
    <t>Totalt</t>
  </si>
  <si>
    <t>Rundvekt</t>
  </si>
  <si>
    <t>Beløp</t>
  </si>
  <si>
    <t/>
  </si>
  <si>
    <t>TORSK</t>
  </si>
  <si>
    <t>SEI</t>
  </si>
  <si>
    <t>KONGEKRABBE</t>
  </si>
  <si>
    <t>SNABELUER</t>
  </si>
  <si>
    <t>HYSE</t>
  </si>
  <si>
    <t>SNØKRABBE</t>
  </si>
  <si>
    <t>VASSILD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</si>
  <si>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</si>
  <si>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</si>
  <si>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</si>
  <si>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</si>
  <si>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</si>
  <si>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</si>
  <si>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</si>
  <si>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</si>
  <si>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</si>
  <si>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</si>
  <si>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</si>
  <si>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</si>
  <si>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STORTARE</t>
  </si>
  <si>
    <t>GRÅSTBIT</t>
  </si>
  <si>
    <t>FLEKKSTBIT</t>
  </si>
  <si>
    <t>BLÅLANGE</t>
  </si>
  <si>
    <t>LYSING</t>
  </si>
  <si>
    <t>TORSK OPPD</t>
  </si>
  <si>
    <t>ROGNKJEKS</t>
  </si>
  <si>
    <t>LOMRE</t>
  </si>
  <si>
    <t>BLÅSTBIT</t>
  </si>
  <si>
    <t>PIGGHÅ</t>
  </si>
  <si>
    <t>SKATE USP</t>
  </si>
  <si>
    <t>HVITTING</t>
  </si>
  <si>
    <t>PIGGVAR</t>
  </si>
  <si>
    <t>KONGSNEGL</t>
  </si>
  <si>
    <t>SILD</t>
  </si>
  <si>
    <t>SKJELLBROS</t>
  </si>
  <si>
    <t>HÅGJEL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</si>
  <si>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</si>
  <si>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</si>
  <si>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</si>
  <si>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</si>
  <si>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</si>
  <si>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</si>
  <si>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</si>
  <si>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</si>
  <si>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</si>
  <si>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</si>
  <si>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</si>
  <si>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</si>
  <si>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</si>
  <si>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</si>
  <si>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</si>
  <si>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</si>
  <si>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</si>
  <si>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</si>
  <si>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</si>
  <si>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</si>
  <si>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</si>
  <si>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</si>
  <si>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</si>
  <si>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</si>
  <si>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</si>
  <si>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</si>
  <si>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</si>
  <si>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</si>
  <si>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</si>
  <si>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</si>
  <si>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</si>
  <si>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Teiner</t>
  </si>
  <si>
    <t>BÅTSFJORD</t>
  </si>
  <si>
    <t>GAMVIK</t>
  </si>
  <si>
    <t>KJØLLEFJORD</t>
  </si>
  <si>
    <t>SVARTNES</t>
  </si>
  <si>
    <t>VADSØ</t>
  </si>
  <si>
    <t>BERGSFJORD</t>
  </si>
  <si>
    <t>BREIVIKBOTN</t>
  </si>
  <si>
    <t>FORSØL</t>
  </si>
  <si>
    <t>HASVIK</t>
  </si>
  <si>
    <t>HAVØYSUND</t>
  </si>
  <si>
    <t>HONNINGSVÅG</t>
  </si>
  <si>
    <t>KAMØYVÆR</t>
  </si>
  <si>
    <t>NORDVÅGEN</t>
  </si>
  <si>
    <t>Trål</t>
  </si>
  <si>
    <t>SKARSVÅG</t>
  </si>
  <si>
    <t>SØRVÆR</t>
  </si>
  <si>
    <t>TUFJORD</t>
  </si>
  <si>
    <t>ØKSFJORD</t>
  </si>
  <si>
    <t>BOTNHAMN</t>
  </si>
  <si>
    <t>BRENSHOLMEN</t>
  </si>
  <si>
    <t>DJUPVIK I LYNGEN</t>
  </si>
  <si>
    <t>GRYLLEFJORD</t>
  </si>
  <si>
    <t>HUSØYA</t>
  </si>
  <si>
    <t>KVALØYVÅGEN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</si>
  <si>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</si>
  <si>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</si>
  <si>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</si>
  <si>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</si>
  <si>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</si>
  <si>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</si>
  <si>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</si>
  <si>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</si>
  <si>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</si>
  <si>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VENGSØY</t>
  </si>
  <si>
    <t>(tom)</t>
  </si>
  <si>
    <t>ANDENES</t>
  </si>
  <si>
    <t>BLEIK</t>
  </si>
  <si>
    <t>HOVDEN</t>
  </si>
  <si>
    <t>MYRE I VESTERÅLEN</t>
  </si>
  <si>
    <t>NORDMELA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</si>
  <si>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</si>
  <si>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</si>
  <si>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</si>
  <si>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</si>
  <si>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</si>
  <si>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</si>
  <si>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</si>
  <si>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</si>
  <si>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</si>
  <si>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HELLIGVÆR</t>
  </si>
  <si>
    <t>HENNINGSVÆR</t>
  </si>
  <si>
    <t>LAUKVIK</t>
  </si>
  <si>
    <t>LEINES</t>
  </si>
  <si>
    <t>MOSKENES</t>
  </si>
  <si>
    <t>NAPP</t>
  </si>
  <si>
    <t>NORDFOLD</t>
  </si>
  <si>
    <t>NORDNESØY</t>
  </si>
  <si>
    <t>RAMBERG</t>
  </si>
  <si>
    <t>REINE</t>
  </si>
  <si>
    <t>REIPÅ</t>
  </si>
  <si>
    <t>RØDØY</t>
  </si>
  <si>
    <t>RØST</t>
  </si>
  <si>
    <t>STAMSUND</t>
  </si>
  <si>
    <t>SVOLVÆR</t>
  </si>
  <si>
    <t>TANGSTAD</t>
  </si>
  <si>
    <t>VÆRØY</t>
  </si>
  <si>
    <t>BRØNNØYSUND</t>
  </si>
  <si>
    <t>DØNNA</t>
  </si>
  <si>
    <t>LURØY</t>
  </si>
  <si>
    <t>SELØY</t>
  </si>
  <si>
    <t>SLENESET</t>
  </si>
  <si>
    <t>TRÆNA</t>
  </si>
  <si>
    <t>VEGA</t>
  </si>
  <si>
    <t>Nord Trøndelag</t>
  </si>
  <si>
    <t>GUTVIK</t>
  </si>
  <si>
    <t>RAMSTADLANDET</t>
  </si>
  <si>
    <t>RØRVIK</t>
  </si>
  <si>
    <t>Sør Trøndelag</t>
  </si>
  <si>
    <t>ANSNES</t>
  </si>
  <si>
    <t>BREKSTAD</t>
  </si>
  <si>
    <t>MAUSUNDVÆR</t>
  </si>
  <si>
    <t>NORDDYRØY</t>
  </si>
  <si>
    <t>ROAN</t>
  </si>
  <si>
    <t>SANDVIKSBERGET</t>
  </si>
  <si>
    <t>TRONDHEIM</t>
  </si>
  <si>
    <t>AVERØYA</t>
  </si>
  <si>
    <t>SMØLA</t>
  </si>
  <si>
    <t>Ruser</t>
  </si>
  <si>
    <t>TUSTNA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</si>
  <si>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</si>
  <si>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</si>
  <si>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</si>
  <si>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</si>
  <si>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</si>
  <si>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</si>
  <si>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</si>
  <si>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</si>
  <si>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</si>
  <si>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</si>
  <si>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</si>
  <si>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</si>
  <si>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</si>
  <si>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</si>
  <si>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</si>
  <si>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</si>
  <si>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</si>
  <si>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</si>
  <si>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</si>
  <si>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</si>
  <si>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</si>
  <si>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</si>
  <si>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</si>
  <si>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</si>
  <si>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</si>
  <si>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</si>
  <si>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</si>
  <si>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</si>
  <si>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</si>
  <si>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</si>
  <si>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</si>
  <si>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</si>
  <si>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</si>
  <si>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</si>
  <si>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</si>
  <si>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</si>
  <si>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</si>
  <si>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</si>
  <si>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</si>
  <si>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</si>
  <si>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</si>
  <si>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</si>
  <si>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</si>
  <si>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</si>
  <si>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</si>
  <si>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</si>
  <si>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</si>
  <si>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</si>
  <si>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</si>
  <si>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</si>
  <si>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</si>
  <si>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</si>
  <si>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</si>
  <si>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</si>
  <si>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</si>
  <si>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</si>
  <si>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</si>
  <si>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</si>
  <si>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</si>
  <si>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</si>
  <si>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</si>
  <si>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</si>
  <si>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</si>
  <si>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</si>
  <si>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</si>
  <si>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</si>
  <si>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</si>
  <si>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</si>
  <si>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</si>
  <si>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</si>
  <si>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</si>
  <si>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</si>
  <si>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</si>
  <si>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</si>
  <si>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</si>
  <si>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</si>
  <si>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</si>
  <si>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</si>
  <si>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</si>
  <si>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</si>
  <si>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</si>
  <si>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</si>
  <si>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</si>
  <si>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</si>
  <si>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</si>
  <si>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</si>
  <si>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</si>
  <si>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</si>
  <si>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</si>
  <si>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</si>
  <si>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</si>
  <si>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</si>
  <si>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</si>
  <si>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</si>
  <si>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</si>
  <si>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</si>
  <si>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</si>
  <si>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</si>
  <si>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</si>
  <si>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</si>
  <si>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</si>
  <si>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</si>
  <si>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</si>
  <si>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</si>
  <si>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</si>
  <si>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</si>
  <si>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</si>
  <si>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</si>
  <si>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</si>
  <si>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</si>
  <si>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</si>
  <si>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</si>
  <si>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</si>
  <si>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</si>
  <si>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</si>
  <si>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</si>
  <si>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</si>
  <si>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</si>
  <si>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</si>
  <si>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</si>
  <si>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</si>
  <si>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</si>
  <si>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</si>
  <si>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</si>
  <si>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</si>
  <si>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</si>
  <si>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</si>
  <si>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</si>
  <si>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</si>
  <si>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</si>
  <si>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</si>
  <si>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</si>
  <si>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</si>
  <si>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</si>
  <si>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</si>
  <si>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</si>
  <si>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</si>
  <si>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</si>
  <si>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</si>
  <si>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</si>
  <si>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</si>
  <si>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</si>
  <si>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</si>
  <si>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</si>
  <si>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</si>
  <si>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</si>
  <si>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</si>
  <si>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</si>
  <si>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</si>
  <si>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</si>
  <si>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</si>
  <si>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</si>
  <si>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</si>
  <si>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</si>
  <si>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</si>
  <si>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</si>
  <si>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</si>
  <si>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</si>
  <si>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</si>
  <si>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</si>
  <si>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</si>
  <si>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</si>
  <si>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</si>
  <si>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</si>
  <si>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</si>
  <si>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</si>
  <si>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SMØRFLYNDR</t>
  </si>
  <si>
    <t>SANDFLYNDR</t>
  </si>
  <si>
    <t>HAVMUS</t>
  </si>
  <si>
    <t>DYFJORD</t>
  </si>
  <si>
    <t>SMØRFJORD</t>
  </si>
  <si>
    <t>INDRE KVARØY</t>
  </si>
  <si>
    <t>VALLERSUND</t>
  </si>
  <si>
    <t>SØRSMØLA</t>
  </si>
  <si>
    <t>GAPEFLYND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</si>
  <si>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</si>
  <si>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</si>
  <si>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</si>
  <si>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</si>
  <si>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</si>
  <si>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</si>
  <si>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</si>
  <si>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</si>
  <si>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ÅRVIKSAND</t>
  </si>
  <si>
    <t>Torsk, 2,0+ kg, levende, A, fersk</t>
  </si>
  <si>
    <t>Torsk, -2,0 kg, levende, A, fersk</t>
  </si>
  <si>
    <t>Torsk, unspec, levende, A, fersk</t>
  </si>
  <si>
    <t>Uke 7 2026</t>
  </si>
  <si>
    <t>KOLMULE</t>
  </si>
  <si>
    <t>STRANDSNEG</t>
  </si>
  <si>
    <t>KLOSKATE</t>
  </si>
  <si>
    <t>PIGGSKATE</t>
  </si>
  <si>
    <t>Fisknytt uke 07 2026</t>
  </si>
  <si>
    <t>Aktivitetsbarometeret - 3 på topp arter i uke 07 2026</t>
  </si>
  <si>
    <t>Landinger i perioden 09.02.2026 - 15.02.2026 (alle kvanta i rundvekt)</t>
  </si>
  <si>
    <t>KIBERG</t>
  </si>
  <si>
    <t>MEHAMN</t>
  </si>
  <si>
    <t>VARDØ</t>
  </si>
  <si>
    <t>AKKARFJORD</t>
  </si>
  <si>
    <t>GJESVÆR</t>
  </si>
  <si>
    <t>SØRKJOSEN</t>
  </si>
  <si>
    <t>MELBU</t>
  </si>
  <si>
    <t>STYRKESNES</t>
  </si>
  <si>
    <t>Helgeland-Nordmøre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</si>
</sst>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8" formatCode="_-* #,##0_-;\-* #,##0_-;_-* &quot;-&quot;??_-;_-@_-"/>
  </numFmts>
  <fonts count="34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name val="Open Sans"/>
      <family val="2"/>
      <scheme val="minor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name val="Open Sans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1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3" fillId="33" borderId="31" xfId="70" applyFont="1" applyFill="1" applyBorder="1"/>
    <xf numFmtId="166" fontId="23" fillId="40" borderId="30" xfId="46" applyNumberFormat="1" applyFont="1" applyFill="1" applyBorder="1"/>
    <xf numFmtId="2" fontId="23" fillId="40" borderId="30" xfId="0" applyNumberFormat="1" applyFont="1" applyFill="1" applyBorder="1" applyAlignment="1">
      <alignment horizontal="right"/>
    </xf>
    <xf numFmtId="9" fontId="23" fillId="33" borderId="30" xfId="70" applyFont="1" applyFill="1" applyBorder="1"/>
    <xf numFmtId="43" fontId="23" fillId="33" borderId="30" xfId="46" applyFont="1" applyFill="1" applyBorder="1"/>
    <xf numFmtId="0" fontId="23" fillId="40" borderId="27" xfId="0" applyFont="1" applyFill="1" applyBorder="1"/>
    <xf numFmtId="0" fontId="25" fillId="38" borderId="0" xfId="0" applyFont="1" applyFill="1" applyAlignment="1">
      <alignment horizontal="center"/>
    </xf>
    <xf numFmtId="0" fontId="23" fillId="33" borderId="27" xfId="0" applyFont="1" applyFill="1" applyBorder="1"/>
    <xf numFmtId="9" fontId="23" fillId="40" borderId="28" xfId="70" applyFont="1" applyFill="1" applyBorder="1"/>
    <xf numFmtId="9" fontId="23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5" fillId="38" borderId="27" xfId="0" applyFont="1" applyFill="1" applyBorder="1"/>
    <xf numFmtId="0" fontId="23" fillId="40" borderId="29" xfId="0" applyFont="1" applyFill="1" applyBorder="1"/>
    <xf numFmtId="166" fontId="23" fillId="33" borderId="30" xfId="46" applyNumberFormat="1" applyFont="1" applyFill="1" applyBorder="1"/>
    <xf numFmtId="2" fontId="23" fillId="33" borderId="30" xfId="0" applyNumberFormat="1" applyFont="1" applyFill="1" applyBorder="1" applyAlignment="1">
      <alignment horizontal="right"/>
    </xf>
    <xf numFmtId="0" fontId="23" fillId="33" borderId="29" xfId="0" applyFont="1" applyFill="1" applyBorder="1"/>
    <xf numFmtId="0" fontId="24" fillId="39" borderId="25" xfId="0" applyFont="1" applyFill="1" applyBorder="1"/>
    <xf numFmtId="0" fontId="24" fillId="39" borderId="24" xfId="0" applyFont="1" applyFill="1" applyBorder="1"/>
    <xf numFmtId="9" fontId="23" fillId="40" borderId="31" xfId="70" applyFont="1" applyFill="1" applyBorder="1"/>
    <xf numFmtId="9" fontId="23" fillId="40" borderId="30" xfId="70" applyFont="1" applyFill="1" applyBorder="1"/>
    <xf numFmtId="43" fontId="23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3" fillId="33" borderId="0" xfId="46" applyNumberFormat="1" applyFont="1" applyFill="1" applyBorder="1"/>
    <xf numFmtId="43" fontId="23" fillId="33" borderId="0" xfId="46" applyFont="1" applyFill="1" applyBorder="1"/>
    <xf numFmtId="9" fontId="23" fillId="33" borderId="0" xfId="70" applyFont="1" applyFill="1" applyBorder="1"/>
    <xf numFmtId="166" fontId="23" fillId="40" borderId="0" xfId="46" applyNumberFormat="1" applyFont="1" applyFill="1" applyBorder="1"/>
    <xf numFmtId="43" fontId="23" fillId="40" borderId="0" xfId="46" applyFont="1" applyFill="1" applyBorder="1"/>
    <xf numFmtId="9" fontId="23" fillId="40" borderId="0" xfId="70" applyFont="1" applyFill="1" applyBorder="1"/>
    <xf numFmtId="0" fontId="22" fillId="39" borderId="24" xfId="0" applyFont="1" applyFill="1" applyBorder="1" applyAlignment="1">
      <alignment vertical="center"/>
    </xf>
    <xf numFmtId="0" fontId="22" fillId="39" borderId="25" xfId="0" applyFont="1" applyFill="1" applyBorder="1" applyAlignment="1">
      <alignment vertical="center"/>
    </xf>
    <xf numFmtId="0" fontId="22" fillId="39" borderId="26" xfId="0" applyFont="1" applyFill="1" applyBorder="1" applyAlignment="1">
      <alignment vertical="center"/>
    </xf>
    <xf numFmtId="0" fontId="22" fillId="39" borderId="29" xfId="0" applyFont="1" applyFill="1" applyBorder="1" applyAlignment="1">
      <alignment vertical="center"/>
    </xf>
    <xf numFmtId="0" fontId="22" fillId="39" borderId="30" xfId="0" applyFont="1" applyFill="1" applyBorder="1" applyAlignment="1">
      <alignment vertical="center"/>
    </xf>
    <xf numFmtId="0" fontId="22" fillId="39" borderId="31" xfId="0" applyFont="1" applyFill="1" applyBorder="1" applyAlignment="1">
      <alignment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2" fillId="39" borderId="0" xfId="0" applyFont="1" applyFill="1" applyAlignment="1">
      <alignment vertical="center"/>
    </xf>
    <xf numFmtId="0" fontId="22" fillId="39" borderId="0" xfId="0" applyFont="1" applyFill="1" applyAlignment="1">
      <alignment horizontal="centerContinuous" vertical="center"/>
    </xf>
    <xf numFmtId="0" fontId="22" fillId="39" borderId="28" xfId="0" applyFont="1" applyFill="1" applyBorder="1" applyAlignment="1">
      <alignment horizontal="centerContinuous" vertical="center"/>
    </xf>
    <xf numFmtId="0" fontId="22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9" fillId="40" borderId="27" xfId="0" applyFont="1" applyFill="1" applyBorder="1" applyAlignment="1">
      <alignment horizontal="centerContinuous"/>
    </xf>
    <xf numFmtId="0" fontId="29" fillId="40" borderId="0" xfId="0" applyFont="1" applyFill="1" applyAlignment="1">
      <alignment horizontal="centerContinuous"/>
    </xf>
    <xf numFmtId="0" fontId="29" fillId="40" borderId="28" xfId="0" applyFont="1" applyFill="1" applyBorder="1" applyAlignment="1">
      <alignment horizontal="centerContinuous"/>
    </xf>
    <xf numFmtId="0" fontId="20" fillId="0" borderId="0" xfId="0" applyFont="1" applyAlignment="1">
      <alignment horizontal="left"/>
    </xf>
    <xf numFmtId="3" fontId="20" fillId="0" borderId="0" xfId="0" applyNumberFormat="1" applyFont="1"/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6" fillId="38" borderId="27" xfId="0" applyFont="1" applyFill="1" applyBorder="1"/>
    <xf numFmtId="0" fontId="24" fillId="39" borderId="25" xfId="0" applyFont="1" applyFill="1" applyBorder="1" applyAlignment="1">
      <alignment horizontal="centerContinuous"/>
    </xf>
    <xf numFmtId="0" fontId="24" fillId="39" borderId="26" xfId="0" applyFont="1" applyFill="1" applyBorder="1" applyAlignment="1">
      <alignment horizontal="centerContinuous"/>
    </xf>
    <xf numFmtId="2" fontId="23" fillId="33" borderId="0" xfId="0" applyNumberFormat="1" applyFont="1" applyFill="1" applyAlignment="1">
      <alignment horizontal="right"/>
    </xf>
    <xf numFmtId="2" fontId="23" fillId="40" borderId="0" xfId="0" applyNumberFormat="1" applyFont="1" applyFill="1" applyAlignment="1">
      <alignment horizontal="right"/>
    </xf>
    <xf numFmtId="0" fontId="23" fillId="40" borderId="24" xfId="0" applyFont="1" applyFill="1" applyBorder="1"/>
    <xf numFmtId="2" fontId="23" fillId="40" borderId="25" xfId="0" applyNumberFormat="1" applyFont="1" applyFill="1" applyBorder="1" applyAlignment="1">
      <alignment horizontal="right"/>
    </xf>
    <xf numFmtId="166" fontId="23" fillId="40" borderId="25" xfId="46" applyNumberFormat="1" applyFont="1" applyFill="1" applyBorder="1"/>
    <xf numFmtId="43" fontId="23" fillId="40" borderId="25" xfId="46" applyFont="1" applyFill="1" applyBorder="1"/>
    <xf numFmtId="9" fontId="23" fillId="40" borderId="25" xfId="70" applyFont="1" applyFill="1" applyBorder="1"/>
    <xf numFmtId="9" fontId="23" fillId="40" borderId="26" xfId="70" applyFont="1" applyFill="1" applyBorder="1"/>
    <xf numFmtId="0" fontId="30" fillId="0" borderId="27" xfId="0" applyFont="1" applyBorder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166" fontId="28" fillId="40" borderId="0" xfId="46" applyNumberFormat="1" applyFont="1" applyFill="1" applyBorder="1"/>
    <xf numFmtId="43" fontId="28" fillId="40" borderId="0" xfId="46" applyFont="1" applyFill="1" applyBorder="1"/>
    <xf numFmtId="9" fontId="28" fillId="40" borderId="0" xfId="70" applyFont="1" applyFill="1" applyBorder="1"/>
    <xf numFmtId="166" fontId="28" fillId="33" borderId="0" xfId="46" applyNumberFormat="1" applyFont="1" applyFill="1" applyBorder="1"/>
    <xf numFmtId="43" fontId="28" fillId="33" borderId="0" xfId="46" applyFont="1" applyFill="1" applyBorder="1"/>
    <xf numFmtId="9" fontId="28" fillId="33" borderId="0" xfId="70" applyFont="1" applyFill="1" applyBorder="1"/>
    <xf numFmtId="0" fontId="28" fillId="40" borderId="24" xfId="0" applyFont="1" applyFill="1" applyBorder="1"/>
    <xf numFmtId="2" fontId="28" fillId="40" borderId="25" xfId="0" applyNumberFormat="1" applyFont="1" applyFill="1" applyBorder="1" applyAlignment="1">
      <alignment horizontal="right"/>
    </xf>
    <xf numFmtId="166" fontId="28" fillId="40" borderId="25" xfId="46" applyNumberFormat="1" applyFont="1" applyFill="1" applyBorder="1"/>
    <xf numFmtId="43" fontId="28" fillId="40" borderId="25" xfId="46" applyFont="1" applyFill="1" applyBorder="1"/>
    <xf numFmtId="9" fontId="28" fillId="40" borderId="25" xfId="70" applyFont="1" applyFill="1" applyBorder="1"/>
    <xf numFmtId="9" fontId="28" fillId="40" borderId="26" xfId="70" applyFont="1" applyFill="1" applyBorder="1"/>
    <xf numFmtId="0" fontId="28" fillId="40" borderId="27" xfId="0" applyFont="1" applyFill="1" applyBorder="1"/>
    <xf numFmtId="2" fontId="28" fillId="40" borderId="0" xfId="0" applyNumberFormat="1" applyFont="1" applyFill="1" applyAlignment="1">
      <alignment horizontal="right"/>
    </xf>
    <xf numFmtId="9" fontId="28" fillId="40" borderId="28" xfId="70" applyFont="1" applyFill="1" applyBorder="1"/>
    <xf numFmtId="0" fontId="28" fillId="33" borderId="27" xfId="0" applyFont="1" applyFill="1" applyBorder="1"/>
    <xf numFmtId="2" fontId="28" fillId="33" borderId="0" xfId="0" applyNumberFormat="1" applyFont="1" applyFill="1" applyAlignment="1">
      <alignment horizontal="right"/>
    </xf>
    <xf numFmtId="9" fontId="28" fillId="33" borderId="28" xfId="70" applyFont="1" applyFill="1" applyBorder="1"/>
    <xf numFmtId="0" fontId="28" fillId="33" borderId="29" xfId="0" applyFont="1" applyFill="1" applyBorder="1"/>
    <xf numFmtId="2" fontId="28" fillId="33" borderId="30" xfId="0" applyNumberFormat="1" applyFont="1" applyFill="1" applyBorder="1" applyAlignment="1">
      <alignment horizontal="right"/>
    </xf>
    <xf numFmtId="166" fontId="28" fillId="33" borderId="30" xfId="46" applyNumberFormat="1" applyFont="1" applyFill="1" applyBorder="1"/>
    <xf numFmtId="43" fontId="28" fillId="33" borderId="30" xfId="46" applyFont="1" applyFill="1" applyBorder="1"/>
    <xf numFmtId="9" fontId="28" fillId="33" borderId="30" xfId="70" applyFont="1" applyFill="1" applyBorder="1"/>
    <xf numFmtId="9" fontId="28" fillId="33" borderId="31" xfId="7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8" borderId="21" xfId="0" applyFont="1" applyFill="1" applyBorder="1"/>
    <xf numFmtId="0" fontId="33" fillId="38" borderId="22" xfId="0" applyFont="1" applyFill="1" applyBorder="1"/>
    <xf numFmtId="0" fontId="33" fillId="38" borderId="23" xfId="0" applyFont="1" applyFill="1" applyBorder="1"/>
    <xf numFmtId="0" fontId="32" fillId="0" borderId="30" xfId="0" applyFont="1" applyBorder="1" applyAlignment="1">
      <alignment horizontal="center"/>
    </xf>
    <xf numFmtId="0" fontId="31" fillId="0" borderId="0" xfId="0" applyFont="1"/>
    <xf numFmtId="168" fontId="20" fillId="0" borderId="0" xfId="73" applyNumberFormat="1" applyFont="1"/>
    <xf numFmtId="168" fontId="0" fillId="0" borderId="0" xfId="73" applyNumberFormat="1" applyFont="1"/>
  </cellXfs>
  <cellStyles count="74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abSelected="1" zoomScaleNormal="100" workbookViewId="0">
      <selection activeCell="H13" sqref="H13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80"/>
      <c r="B1" s="68"/>
      <c r="C1" s="68"/>
      <c r="D1" s="68"/>
      <c r="E1" s="68"/>
      <c r="F1" s="68"/>
      <c r="G1" s="69"/>
    </row>
    <row r="2" spans="1:13" ht="18" customHeight="1" x14ac:dyDescent="0.4">
      <c r="A2" s="81" t="s">
        <v>356</v>
      </c>
      <c r="B2" s="81"/>
      <c r="C2" s="81"/>
      <c r="D2" s="81"/>
      <c r="E2" s="81"/>
      <c r="F2" s="81"/>
      <c r="G2" s="82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57" t="s">
        <v>340</v>
      </c>
      <c r="B5" s="158"/>
      <c r="C5" s="158"/>
      <c r="D5" s="158"/>
      <c r="E5" s="158"/>
      <c r="F5" s="158"/>
      <c r="G5" s="159"/>
      <c r="I5" s="148" t="s">
        <v>339</v>
      </c>
      <c r="J5" s="149"/>
      <c r="K5" s="149"/>
      <c r="L5" s="149"/>
      <c r="M5" s="150"/>
    </row>
    <row r="6" spans="1:13" x14ac:dyDescent="0.4">
      <c r="A6" s="160"/>
      <c r="B6" s="161"/>
      <c r="C6" s="161"/>
      <c r="D6" s="161"/>
      <c r="E6" s="161"/>
      <c r="F6" s="161"/>
      <c r="G6" s="162"/>
      <c r="I6" s="151"/>
      <c r="J6" s="152"/>
      <c r="K6" s="152"/>
      <c r="L6" s="152"/>
      <c r="M6" s="153"/>
    </row>
    <row r="7" spans="1:13" ht="17.25" customHeight="1" thickBot="1" x14ac:dyDescent="0.45">
      <c r="A7" s="163"/>
      <c r="B7" s="164"/>
      <c r="C7" s="164"/>
      <c r="D7" s="164"/>
      <c r="E7" s="164"/>
      <c r="F7" s="164"/>
      <c r="G7" s="165"/>
      <c r="I7" s="154"/>
      <c r="J7" s="155"/>
      <c r="K7" s="155"/>
      <c r="L7" s="155"/>
      <c r="M7" s="156"/>
    </row>
    <row r="8" spans="1:13" x14ac:dyDescent="0.4">
      <c r="A8" s="170" t="s">
        <v>0</v>
      </c>
      <c r="B8" s="171" t="s">
        <v>1</v>
      </c>
      <c r="C8" s="172"/>
      <c r="D8" s="171" t="s">
        <v>2</v>
      </c>
      <c r="E8" s="172"/>
      <c r="F8" s="171" t="s">
        <v>3</v>
      </c>
      <c r="G8" s="173"/>
      <c r="I8" s="73" t="s">
        <v>43</v>
      </c>
      <c r="J8" s="75" t="s">
        <v>44</v>
      </c>
      <c r="K8" s="76"/>
      <c r="L8" s="75" t="s">
        <v>45</v>
      </c>
      <c r="M8" s="77"/>
    </row>
    <row r="9" spans="1:13" x14ac:dyDescent="0.4">
      <c r="A9" s="166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74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351</v>
      </c>
      <c r="B10" s="2">
        <v>9135037.5</v>
      </c>
      <c r="C10" s="2">
        <v>480585557.82000005</v>
      </c>
      <c r="D10" s="2">
        <v>3809146.7</v>
      </c>
      <c r="E10" s="2">
        <v>172878393.29999995</v>
      </c>
      <c r="F10" s="2">
        <v>12944184.199999999</v>
      </c>
      <c r="G10" s="6">
        <v>653463951.11999989</v>
      </c>
      <c r="I10" s="30" t="s">
        <v>46</v>
      </c>
      <c r="J10" s="20">
        <v>334294.3</v>
      </c>
      <c r="K10" s="20">
        <v>523513.7</v>
      </c>
      <c r="L10" s="19">
        <v>71.924089462488595</v>
      </c>
      <c r="M10" s="25">
        <v>85.762282305124074</v>
      </c>
    </row>
    <row r="11" spans="1:13" x14ac:dyDescent="0.4">
      <c r="A11" s="7" t="s">
        <v>7</v>
      </c>
      <c r="B11" s="1">
        <v>5967379</v>
      </c>
      <c r="C11" s="1">
        <v>388594254.24999994</v>
      </c>
      <c r="D11" s="1">
        <v>584793.30000000005</v>
      </c>
      <c r="E11" s="1">
        <v>41608296.469999991</v>
      </c>
      <c r="F11" s="1">
        <v>6552172.2999999998</v>
      </c>
      <c r="G11" s="8">
        <v>430202550.71999979</v>
      </c>
      <c r="I11" s="30" t="s">
        <v>47</v>
      </c>
      <c r="J11" s="20">
        <v>1001952.2</v>
      </c>
      <c r="K11" s="20">
        <v>3081092.3</v>
      </c>
      <c r="L11" s="19">
        <v>77.392540542353188</v>
      </c>
      <c r="M11" s="25">
        <v>98.907161023705768</v>
      </c>
    </row>
    <row r="12" spans="1:13" x14ac:dyDescent="0.4">
      <c r="A12" s="7" t="s">
        <v>11</v>
      </c>
      <c r="B12" s="1">
        <v>567924.19999999995</v>
      </c>
      <c r="C12" s="1">
        <v>13223834.820000002</v>
      </c>
      <c r="D12" s="1">
        <v>559555.30000000005</v>
      </c>
      <c r="E12" s="1">
        <v>29194523.400000002</v>
      </c>
      <c r="F12" s="1">
        <v>1127479.5</v>
      </c>
      <c r="G12" s="8">
        <v>42418358.219999999</v>
      </c>
      <c r="I12" s="30" t="s">
        <v>48</v>
      </c>
      <c r="J12" s="20">
        <v>1800289.1</v>
      </c>
      <c r="K12" s="20">
        <v>1283947.3999999999</v>
      </c>
      <c r="L12" s="19">
        <v>78.141442849373476</v>
      </c>
      <c r="M12" s="25">
        <v>98.374504890153659</v>
      </c>
    </row>
    <row r="13" spans="1:13" x14ac:dyDescent="0.4">
      <c r="A13" s="7" t="s">
        <v>8</v>
      </c>
      <c r="B13" s="1">
        <v>1154515.8</v>
      </c>
      <c r="C13" s="1">
        <v>25859619.149999995</v>
      </c>
      <c r="D13" s="1">
        <v>545783.80000000005</v>
      </c>
      <c r="E13" s="1">
        <v>13662217.290000003</v>
      </c>
      <c r="F13" s="1">
        <v>1700299.6</v>
      </c>
      <c r="G13" s="8">
        <v>39521836.439999983</v>
      </c>
      <c r="I13" s="30" t="s">
        <v>49</v>
      </c>
      <c r="J13" s="20">
        <v>1198052.3</v>
      </c>
      <c r="K13" s="20">
        <v>652931.4</v>
      </c>
      <c r="L13" s="19">
        <v>74.077743413204928</v>
      </c>
      <c r="M13" s="25">
        <v>96.011848672004447</v>
      </c>
    </row>
    <row r="14" spans="1:13" x14ac:dyDescent="0.4">
      <c r="A14" s="7" t="s">
        <v>12</v>
      </c>
      <c r="B14" s="1">
        <v>291068</v>
      </c>
      <c r="C14" s="1">
        <v>20647017.75</v>
      </c>
      <c r="D14" s="1">
        <v>166695.79999999999</v>
      </c>
      <c r="E14" s="1">
        <v>18610426.620000001</v>
      </c>
      <c r="F14" s="1">
        <v>457763.8</v>
      </c>
      <c r="G14" s="8">
        <v>39257444.370000005</v>
      </c>
      <c r="I14" s="30" t="s">
        <v>50</v>
      </c>
      <c r="J14" s="20">
        <v>200143.2</v>
      </c>
      <c r="K14" s="20">
        <v>187446.1</v>
      </c>
      <c r="L14" s="19">
        <v>72.357394055856005</v>
      </c>
      <c r="M14" s="25">
        <v>94.535586469923899</v>
      </c>
    </row>
    <row r="15" spans="1:13" x14ac:dyDescent="0.4">
      <c r="A15" s="7" t="s">
        <v>21</v>
      </c>
      <c r="B15" s="1">
        <v>20189.5</v>
      </c>
      <c r="C15" s="1">
        <v>1775914.22</v>
      </c>
      <c r="D15" s="1">
        <v>368570.3</v>
      </c>
      <c r="E15" s="1">
        <v>34213791</v>
      </c>
      <c r="F15" s="1">
        <v>388759.8</v>
      </c>
      <c r="G15" s="8">
        <v>35989705.219999999</v>
      </c>
      <c r="I15" s="30" t="s">
        <v>51</v>
      </c>
      <c r="J15" s="20">
        <v>19061.599999999999</v>
      </c>
      <c r="K15" s="20">
        <v>8662.7000000000007</v>
      </c>
      <c r="L15" s="19">
        <v>57.10276813069207</v>
      </c>
      <c r="M15" s="25">
        <v>73.632280928578851</v>
      </c>
    </row>
    <row r="16" spans="1:13" x14ac:dyDescent="0.4">
      <c r="A16" s="7" t="s">
        <v>9</v>
      </c>
      <c r="B16" s="1">
        <v>32881.4</v>
      </c>
      <c r="C16" s="1">
        <v>16409453.609999999</v>
      </c>
      <c r="D16" s="1" t="s">
        <v>6</v>
      </c>
      <c r="E16" s="1" t="s">
        <v>6</v>
      </c>
      <c r="F16" s="1">
        <v>32881.4</v>
      </c>
      <c r="G16" s="8">
        <v>16409453.609999999</v>
      </c>
      <c r="I16" s="30" t="s">
        <v>52</v>
      </c>
      <c r="J16" s="20">
        <v>2375.6999999999998</v>
      </c>
      <c r="K16" s="20">
        <v>1713.7</v>
      </c>
      <c r="L16" s="19">
        <v>54.767577977017289</v>
      </c>
      <c r="M16" s="25">
        <v>67.362656824414998</v>
      </c>
    </row>
    <row r="17" spans="1:14" x14ac:dyDescent="0.4">
      <c r="A17" s="7" t="s">
        <v>10</v>
      </c>
      <c r="B17" s="1">
        <v>94</v>
      </c>
      <c r="C17" s="1">
        <v>1132.7099999999998</v>
      </c>
      <c r="D17" s="1">
        <v>835990.6</v>
      </c>
      <c r="E17" s="1">
        <v>14347540.380000003</v>
      </c>
      <c r="F17" s="1">
        <v>836084.6</v>
      </c>
      <c r="G17" s="8">
        <v>14348673.090000004</v>
      </c>
      <c r="I17" s="30" t="s">
        <v>53</v>
      </c>
      <c r="J17" s="20">
        <v>8070.1</v>
      </c>
      <c r="K17" s="20">
        <v>8011.5</v>
      </c>
      <c r="L17" s="19">
        <v>55.779890583759808</v>
      </c>
      <c r="M17" s="25">
        <v>72.520351994008621</v>
      </c>
    </row>
    <row r="18" spans="1:14" x14ac:dyDescent="0.4">
      <c r="A18" s="7" t="s">
        <v>17</v>
      </c>
      <c r="B18" s="1">
        <v>122798.2</v>
      </c>
      <c r="C18" s="1">
        <v>1562543.0499999993</v>
      </c>
      <c r="D18" s="1">
        <v>302764</v>
      </c>
      <c r="E18" s="1">
        <v>8591475.5</v>
      </c>
      <c r="F18" s="1">
        <v>425562.2</v>
      </c>
      <c r="G18" s="8">
        <v>10154018.550000001</v>
      </c>
      <c r="I18" s="30" t="s">
        <v>54</v>
      </c>
      <c r="J18" s="20">
        <v>18183.599999999999</v>
      </c>
      <c r="K18" s="20">
        <v>17617.3</v>
      </c>
      <c r="L18" s="19">
        <v>55.679540355045212</v>
      </c>
      <c r="M18" s="25">
        <v>73.070832931266423</v>
      </c>
    </row>
    <row r="19" spans="1:14" ht="19.5" thickBot="1" x14ac:dyDescent="0.45">
      <c r="A19" s="7" t="s">
        <v>15</v>
      </c>
      <c r="B19" s="1">
        <v>124673.2</v>
      </c>
      <c r="C19" s="1">
        <v>2692479.1500000004</v>
      </c>
      <c r="D19" s="1">
        <v>175012.6</v>
      </c>
      <c r="E19" s="1">
        <v>7419745</v>
      </c>
      <c r="F19" s="1">
        <v>299685.8</v>
      </c>
      <c r="G19" s="8">
        <v>10112224.149999997</v>
      </c>
      <c r="I19" s="29" t="s">
        <v>55</v>
      </c>
      <c r="J19" s="16">
        <v>4582422.0999999996</v>
      </c>
      <c r="K19" s="16">
        <v>5764936.0999999996</v>
      </c>
      <c r="L19" s="28">
        <v>75.980923653890372</v>
      </c>
      <c r="M19" s="15">
        <v>96.961801684150316</v>
      </c>
    </row>
    <row r="20" spans="1:14" x14ac:dyDescent="0.4">
      <c r="A20" s="7" t="s">
        <v>13</v>
      </c>
      <c r="B20" s="1">
        <v>330420</v>
      </c>
      <c r="C20" s="1">
        <v>3036416</v>
      </c>
      <c r="D20" s="1" t="s">
        <v>6</v>
      </c>
      <c r="E20" s="1" t="s">
        <v>6</v>
      </c>
      <c r="F20" s="1">
        <v>330420</v>
      </c>
      <c r="G20" s="8">
        <v>3036416</v>
      </c>
    </row>
    <row r="21" spans="1:14" ht="19.5" thickBot="1" x14ac:dyDescent="0.45">
      <c r="A21" s="7" t="s">
        <v>19</v>
      </c>
      <c r="B21" s="1">
        <v>27006.2</v>
      </c>
      <c r="C21" s="1">
        <v>444868.83999999997</v>
      </c>
      <c r="D21" s="1">
        <v>104268.9</v>
      </c>
      <c r="E21" s="1">
        <v>1752733.65</v>
      </c>
      <c r="F21" s="1">
        <v>131275.1</v>
      </c>
      <c r="G21" s="8">
        <v>2197602.4899999998</v>
      </c>
    </row>
    <row r="22" spans="1:14" x14ac:dyDescent="0.4">
      <c r="A22" s="7" t="s">
        <v>14</v>
      </c>
      <c r="B22" s="1">
        <v>9704.4</v>
      </c>
      <c r="C22" s="1">
        <v>555382.76</v>
      </c>
      <c r="D22" s="1">
        <v>11080</v>
      </c>
      <c r="E22" s="1">
        <v>1529000.6</v>
      </c>
      <c r="F22" s="1">
        <v>20784.400000000001</v>
      </c>
      <c r="G22" s="8">
        <v>2084383.36</v>
      </c>
      <c r="I22" s="148" t="s">
        <v>341</v>
      </c>
      <c r="J22" s="149"/>
      <c r="K22" s="149"/>
      <c r="L22" s="149"/>
      <c r="M22" s="149"/>
      <c r="N22" s="150"/>
    </row>
    <row r="23" spans="1:14" x14ac:dyDescent="0.4">
      <c r="A23" s="7" t="s">
        <v>18</v>
      </c>
      <c r="B23" s="1">
        <v>8696.1</v>
      </c>
      <c r="C23" s="1">
        <v>2059087.2</v>
      </c>
      <c r="D23" s="1" t="s">
        <v>6</v>
      </c>
      <c r="E23" s="1" t="s">
        <v>6</v>
      </c>
      <c r="F23" s="1">
        <v>8696.1</v>
      </c>
      <c r="G23" s="8">
        <v>2059087.2</v>
      </c>
      <c r="I23" s="151"/>
      <c r="J23" s="152"/>
      <c r="K23" s="152"/>
      <c r="L23" s="152"/>
      <c r="M23" s="152"/>
      <c r="N23" s="153"/>
    </row>
    <row r="24" spans="1:14" ht="19.5" thickBot="1" x14ac:dyDescent="0.45">
      <c r="A24" s="7" t="s">
        <v>20</v>
      </c>
      <c r="B24" s="1">
        <v>14457.4</v>
      </c>
      <c r="C24" s="1">
        <v>992431.58999999985</v>
      </c>
      <c r="D24" s="1">
        <v>3488.9</v>
      </c>
      <c r="E24" s="1">
        <v>308507.83999999997</v>
      </c>
      <c r="F24" s="1">
        <v>17946.3</v>
      </c>
      <c r="G24" s="8">
        <v>1300939.43</v>
      </c>
      <c r="I24" s="151"/>
      <c r="J24" s="152"/>
      <c r="K24" s="152"/>
      <c r="L24" s="152"/>
      <c r="M24" s="152"/>
      <c r="N24" s="153"/>
    </row>
    <row r="25" spans="1:14" x14ac:dyDescent="0.4">
      <c r="A25" s="7" t="s">
        <v>22</v>
      </c>
      <c r="B25" s="1">
        <v>28575.7</v>
      </c>
      <c r="C25" s="1">
        <v>797558.77000000014</v>
      </c>
      <c r="D25" s="1" t="s">
        <v>6</v>
      </c>
      <c r="E25" s="1" t="s">
        <v>6</v>
      </c>
      <c r="F25" s="1">
        <v>28575.7</v>
      </c>
      <c r="G25" s="8">
        <v>797558.77000000014</v>
      </c>
      <c r="I25" s="59" t="s">
        <v>43</v>
      </c>
      <c r="J25" s="24" t="s">
        <v>56</v>
      </c>
      <c r="K25" s="24" t="s">
        <v>57</v>
      </c>
      <c r="L25" s="24" t="s">
        <v>58</v>
      </c>
      <c r="M25" s="24" t="s">
        <v>59</v>
      </c>
      <c r="N25" s="21" t="s">
        <v>60</v>
      </c>
    </row>
    <row r="26" spans="1:14" x14ac:dyDescent="0.4">
      <c r="A26" s="7" t="s">
        <v>23</v>
      </c>
      <c r="B26" s="1">
        <v>15127</v>
      </c>
      <c r="C26" s="1">
        <v>685490</v>
      </c>
      <c r="D26" s="1" t="s">
        <v>6</v>
      </c>
      <c r="E26" s="1" t="s">
        <v>6</v>
      </c>
      <c r="F26" s="1">
        <v>15127</v>
      </c>
      <c r="G26" s="8">
        <v>685490</v>
      </c>
      <c r="I26" s="30" t="s">
        <v>46</v>
      </c>
      <c r="J26" s="23">
        <v>88.918718329742191</v>
      </c>
      <c r="K26" s="23">
        <v>89.558705005382393</v>
      </c>
      <c r="L26" s="23">
        <v>69.215097737195549</v>
      </c>
      <c r="M26" s="23">
        <v>82.135203938115325</v>
      </c>
      <c r="N26" s="18">
        <v>81.126045074144756</v>
      </c>
    </row>
    <row r="27" spans="1:14" x14ac:dyDescent="0.4">
      <c r="A27" s="7" t="s">
        <v>27</v>
      </c>
      <c r="B27" s="1">
        <v>7806.2</v>
      </c>
      <c r="C27" s="1">
        <v>67193.549999999959</v>
      </c>
      <c r="D27" s="1">
        <v>54884.3</v>
      </c>
      <c r="E27" s="1">
        <v>608274.44999999995</v>
      </c>
      <c r="F27" s="1">
        <v>62690.5</v>
      </c>
      <c r="G27" s="8">
        <v>675468</v>
      </c>
      <c r="I27" s="30" t="s">
        <v>47</v>
      </c>
      <c r="J27" s="23">
        <v>94.591148976119342</v>
      </c>
      <c r="K27" s="23">
        <v>102.23875469217617</v>
      </c>
      <c r="L27" s="23">
        <v>74.361176470588234</v>
      </c>
      <c r="M27" s="23">
        <v>88.850649825716488</v>
      </c>
      <c r="N27" s="18">
        <v>91.2180715103609</v>
      </c>
    </row>
    <row r="28" spans="1:14" x14ac:dyDescent="0.4">
      <c r="A28" s="7" t="s">
        <v>24</v>
      </c>
      <c r="B28" s="1">
        <v>13064.7</v>
      </c>
      <c r="C28" s="1">
        <v>439899.87</v>
      </c>
      <c r="D28" s="1">
        <v>89.6</v>
      </c>
      <c r="E28" s="1">
        <v>1281.5999999999999</v>
      </c>
      <c r="F28" s="1">
        <v>13154.3</v>
      </c>
      <c r="G28" s="8">
        <v>441181.47</v>
      </c>
      <c r="I28" s="30" t="s">
        <v>48</v>
      </c>
      <c r="J28" s="23">
        <v>96.049554480395315</v>
      </c>
      <c r="K28" s="23">
        <v>101.68178894871149</v>
      </c>
      <c r="L28" s="23">
        <v>94.486768243785079</v>
      </c>
      <c r="M28" s="23">
        <v>91.491981203820103</v>
      </c>
      <c r="N28" s="18">
        <v>88.224378751346649</v>
      </c>
    </row>
    <row r="29" spans="1:14" x14ac:dyDescent="0.4">
      <c r="A29" s="7" t="s">
        <v>25</v>
      </c>
      <c r="B29" s="1">
        <v>15759.1</v>
      </c>
      <c r="C29" s="1">
        <v>353390.87000000005</v>
      </c>
      <c r="D29" s="1">
        <v>371</v>
      </c>
      <c r="E29" s="1">
        <v>3710</v>
      </c>
      <c r="F29" s="1">
        <v>16130.1</v>
      </c>
      <c r="G29" s="8">
        <v>357100.87000000005</v>
      </c>
      <c r="I29" s="30" t="s">
        <v>49</v>
      </c>
      <c r="J29" s="23">
        <v>95.171209084277834</v>
      </c>
      <c r="K29" s="23">
        <v>96.65014204120034</v>
      </c>
      <c r="L29" s="23">
        <v>92.682317160440832</v>
      </c>
      <c r="M29" s="23">
        <v>94.769104068261456</v>
      </c>
      <c r="N29" s="18">
        <v>91.708510354635152</v>
      </c>
    </row>
    <row r="30" spans="1:14" x14ac:dyDescent="0.4">
      <c r="A30" s="7" t="s">
        <v>28</v>
      </c>
      <c r="B30" s="1">
        <v>2498.6</v>
      </c>
      <c r="C30" s="1">
        <v>40641.079999999994</v>
      </c>
      <c r="D30" s="1">
        <v>13479</v>
      </c>
      <c r="E30" s="1">
        <v>276067</v>
      </c>
      <c r="F30" s="1">
        <v>15977.6</v>
      </c>
      <c r="G30" s="8">
        <v>316708.07999999996</v>
      </c>
      <c r="I30" s="30" t="s">
        <v>50</v>
      </c>
      <c r="J30" s="23">
        <v>88.249704809442719</v>
      </c>
      <c r="K30" s="23">
        <v>103.92456725225396</v>
      </c>
      <c r="L30" s="23">
        <v>0</v>
      </c>
      <c r="M30" s="23">
        <v>85.984977620208312</v>
      </c>
      <c r="N30" s="18">
        <v>88.669963768376917</v>
      </c>
    </row>
    <row r="31" spans="1:14" x14ac:dyDescent="0.4">
      <c r="A31" s="7" t="s">
        <v>16</v>
      </c>
      <c r="B31" s="1" t="s">
        <v>6</v>
      </c>
      <c r="C31" s="1">
        <v>25539.4</v>
      </c>
      <c r="D31" s="1" t="s">
        <v>6</v>
      </c>
      <c r="E31" s="1">
        <v>231959.6</v>
      </c>
      <c r="F31" s="1" t="s">
        <v>6</v>
      </c>
      <c r="G31" s="8">
        <v>257499</v>
      </c>
      <c r="I31" s="30" t="s">
        <v>51</v>
      </c>
      <c r="J31" s="23">
        <v>72.099699489131552</v>
      </c>
      <c r="K31" s="23">
        <v>0</v>
      </c>
      <c r="L31" s="23">
        <v>0</v>
      </c>
      <c r="M31" s="23">
        <v>67.372283311772307</v>
      </c>
      <c r="N31" s="18">
        <v>82.219131381424404</v>
      </c>
    </row>
    <row r="32" spans="1:14" x14ac:dyDescent="0.4">
      <c r="A32" s="7" t="s">
        <v>34</v>
      </c>
      <c r="B32" s="1" t="s">
        <v>6</v>
      </c>
      <c r="C32" s="1" t="s">
        <v>6</v>
      </c>
      <c r="D32" s="1">
        <v>36664.800000000003</v>
      </c>
      <c r="E32" s="1">
        <v>182696.40000000002</v>
      </c>
      <c r="F32" s="1">
        <v>36664.800000000003</v>
      </c>
      <c r="G32" s="8">
        <v>182696.40000000002</v>
      </c>
      <c r="I32" s="30" t="s">
        <v>52</v>
      </c>
      <c r="J32" s="23">
        <v>67.621457367466235</v>
      </c>
      <c r="K32" s="23">
        <v>0</v>
      </c>
      <c r="L32" s="23">
        <v>0</v>
      </c>
      <c r="M32" s="23">
        <v>67.006756756756758</v>
      </c>
      <c r="N32" s="18">
        <v>0</v>
      </c>
    </row>
    <row r="33" spans="1:14" x14ac:dyDescent="0.4">
      <c r="A33" s="7" t="s">
        <v>41</v>
      </c>
      <c r="B33" s="1">
        <v>2846.7</v>
      </c>
      <c r="C33" s="1">
        <v>2822.5</v>
      </c>
      <c r="D33" s="1">
        <v>12016.2</v>
      </c>
      <c r="E33" s="1">
        <v>151954.5</v>
      </c>
      <c r="F33" s="1">
        <v>14862.9</v>
      </c>
      <c r="G33" s="8">
        <v>154777</v>
      </c>
      <c r="I33" s="30" t="s">
        <v>53</v>
      </c>
      <c r="J33" s="23">
        <v>72.940619229265806</v>
      </c>
      <c r="K33" s="23">
        <v>0</v>
      </c>
      <c r="L33" s="23">
        <v>0</v>
      </c>
      <c r="M33" s="23">
        <v>66.534883720930239</v>
      </c>
      <c r="N33" s="18">
        <v>67.460396893874034</v>
      </c>
    </row>
    <row r="34" spans="1:14" x14ac:dyDescent="0.4">
      <c r="A34" s="7" t="s">
        <v>26</v>
      </c>
      <c r="B34" s="1">
        <v>334445</v>
      </c>
      <c r="C34" s="1">
        <v>121403.54000000001</v>
      </c>
      <c r="D34" s="1" t="s">
        <v>6</v>
      </c>
      <c r="E34" s="1" t="s">
        <v>6</v>
      </c>
      <c r="F34" s="1">
        <v>334445</v>
      </c>
      <c r="G34" s="8">
        <v>121403.54000000001</v>
      </c>
      <c r="I34" s="30" t="s">
        <v>54</v>
      </c>
      <c r="J34" s="23">
        <v>68.315837667367504</v>
      </c>
      <c r="K34" s="23">
        <v>0</v>
      </c>
      <c r="L34" s="23">
        <v>89.116607773851584</v>
      </c>
      <c r="M34" s="23">
        <v>67.681914893617034</v>
      </c>
      <c r="N34" s="18">
        <v>77.39768613253581</v>
      </c>
    </row>
    <row r="35" spans="1:14" ht="19.5" thickBot="1" x14ac:dyDescent="0.45">
      <c r="A35" s="7" t="s">
        <v>36</v>
      </c>
      <c r="B35" s="1">
        <v>3259.4</v>
      </c>
      <c r="C35" s="1">
        <v>13689</v>
      </c>
      <c r="D35" s="1">
        <v>9037.5</v>
      </c>
      <c r="E35" s="1">
        <v>88958</v>
      </c>
      <c r="F35" s="1">
        <v>12296.9</v>
      </c>
      <c r="G35" s="8">
        <v>102647</v>
      </c>
      <c r="I35" s="17" t="s">
        <v>55</v>
      </c>
      <c r="J35" s="12">
        <v>94.557095278069994</v>
      </c>
      <c r="K35" s="12">
        <v>100.14818229845315</v>
      </c>
      <c r="L35" s="12">
        <v>74.955711930426489</v>
      </c>
      <c r="M35" s="12">
        <v>88.652941550195692</v>
      </c>
      <c r="N35" s="26">
        <v>85.220614324451859</v>
      </c>
    </row>
    <row r="36" spans="1:14" x14ac:dyDescent="0.4">
      <c r="A36" s="7" t="s">
        <v>332</v>
      </c>
      <c r="B36" s="1">
        <v>367</v>
      </c>
      <c r="C36" s="1">
        <v>329.8</v>
      </c>
      <c r="D36" s="1">
        <v>20393.599999999999</v>
      </c>
      <c r="E36" s="1">
        <v>89222</v>
      </c>
      <c r="F36" s="1">
        <v>20760.599999999999</v>
      </c>
      <c r="G36" s="8">
        <v>89551.8</v>
      </c>
    </row>
    <row r="37" spans="1:14" ht="19.5" thickBot="1" x14ac:dyDescent="0.45">
      <c r="A37" s="7" t="s">
        <v>30</v>
      </c>
      <c r="B37" s="1">
        <v>1964.2</v>
      </c>
      <c r="C37" s="1">
        <v>53390.54</v>
      </c>
      <c r="D37" s="1" t="s">
        <v>6</v>
      </c>
      <c r="E37" s="1" t="s">
        <v>6</v>
      </c>
      <c r="F37" s="1">
        <v>1964.2</v>
      </c>
      <c r="G37" s="8">
        <v>53390.54</v>
      </c>
    </row>
    <row r="38" spans="1:14" ht="18" customHeight="1" x14ac:dyDescent="0.4">
      <c r="A38" s="7" t="s">
        <v>352</v>
      </c>
      <c r="B38" s="1">
        <v>18005</v>
      </c>
      <c r="C38" s="1">
        <v>45012.5</v>
      </c>
      <c r="D38" s="1" t="s">
        <v>6</v>
      </c>
      <c r="E38" s="1" t="s">
        <v>6</v>
      </c>
      <c r="F38" s="1">
        <v>18005</v>
      </c>
      <c r="G38" s="8">
        <v>45012.5</v>
      </c>
      <c r="I38" s="148" t="s">
        <v>342</v>
      </c>
      <c r="J38" s="149"/>
      <c r="K38" s="149"/>
      <c r="L38" s="149"/>
      <c r="M38" s="150"/>
    </row>
    <row r="39" spans="1:14" x14ac:dyDescent="0.4">
      <c r="A39" s="7" t="s">
        <v>35</v>
      </c>
      <c r="B39" s="1">
        <v>5475.5</v>
      </c>
      <c r="C39" s="1">
        <v>25239.599999999999</v>
      </c>
      <c r="D39" s="1" t="s">
        <v>6</v>
      </c>
      <c r="E39" s="1" t="s">
        <v>6</v>
      </c>
      <c r="F39" s="1">
        <v>5475.5</v>
      </c>
      <c r="G39" s="8">
        <v>25239.599999999999</v>
      </c>
      <c r="I39" s="151"/>
      <c r="J39" s="152"/>
      <c r="K39" s="152"/>
      <c r="L39" s="152"/>
      <c r="M39" s="153"/>
    </row>
    <row r="40" spans="1:14" ht="19.5" thickBot="1" x14ac:dyDescent="0.45">
      <c r="A40" s="7" t="s">
        <v>33</v>
      </c>
      <c r="B40" s="1">
        <v>922.2</v>
      </c>
      <c r="C40" s="1">
        <v>17465.5</v>
      </c>
      <c r="D40" s="1" t="s">
        <v>6</v>
      </c>
      <c r="E40" s="1" t="s">
        <v>6</v>
      </c>
      <c r="F40" s="1">
        <v>922.2</v>
      </c>
      <c r="G40" s="8">
        <v>17465.5</v>
      </c>
      <c r="I40" s="154"/>
      <c r="J40" s="155"/>
      <c r="K40" s="155"/>
      <c r="L40" s="155"/>
      <c r="M40" s="156"/>
    </row>
    <row r="41" spans="1:14" x14ac:dyDescent="0.4">
      <c r="A41" s="7" t="s">
        <v>31</v>
      </c>
      <c r="B41" s="1">
        <v>273</v>
      </c>
      <c r="C41" s="1">
        <v>12945</v>
      </c>
      <c r="D41" s="1" t="s">
        <v>6</v>
      </c>
      <c r="E41" s="1" t="s">
        <v>6</v>
      </c>
      <c r="F41" s="1">
        <v>273</v>
      </c>
      <c r="G41" s="8">
        <v>12945</v>
      </c>
      <c r="I41" s="73" t="s">
        <v>43</v>
      </c>
      <c r="J41" s="78" t="s">
        <v>44</v>
      </c>
      <c r="K41" s="78"/>
      <c r="L41" s="78" t="s">
        <v>61</v>
      </c>
      <c r="M41" s="79"/>
    </row>
    <row r="42" spans="1:14" x14ac:dyDescent="0.4">
      <c r="A42" s="7" t="s">
        <v>353</v>
      </c>
      <c r="B42" s="1">
        <v>919.5</v>
      </c>
      <c r="C42" s="1">
        <v>11034</v>
      </c>
      <c r="D42" s="1" t="s">
        <v>6</v>
      </c>
      <c r="E42" s="1" t="s">
        <v>6</v>
      </c>
      <c r="F42" s="1">
        <v>919.5</v>
      </c>
      <c r="G42" s="8">
        <v>11034</v>
      </c>
      <c r="I42" s="74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32</v>
      </c>
      <c r="B43" s="1">
        <v>175</v>
      </c>
      <c r="C43" s="1">
        <v>4990</v>
      </c>
      <c r="D43" s="1" t="s">
        <v>6</v>
      </c>
      <c r="E43" s="1" t="s">
        <v>6</v>
      </c>
      <c r="F43" s="1">
        <v>175</v>
      </c>
      <c r="G43" s="8">
        <v>4990</v>
      </c>
      <c r="I43" s="30" t="s">
        <v>46</v>
      </c>
      <c r="J43" s="20">
        <v>3469.7</v>
      </c>
      <c r="K43" s="20">
        <v>15673.8</v>
      </c>
      <c r="L43" s="19">
        <v>17.931958526673778</v>
      </c>
      <c r="M43" s="25">
        <v>24.287789208743256</v>
      </c>
    </row>
    <row r="44" spans="1:14" x14ac:dyDescent="0.4">
      <c r="A44" s="7" t="s">
        <v>354</v>
      </c>
      <c r="B44" s="1" t="s">
        <v>6</v>
      </c>
      <c r="C44" s="1" t="s">
        <v>6</v>
      </c>
      <c r="D44" s="1">
        <v>4140</v>
      </c>
      <c r="E44" s="1">
        <v>4140</v>
      </c>
      <c r="F44" s="1">
        <v>4140</v>
      </c>
      <c r="G44" s="8">
        <v>4140</v>
      </c>
      <c r="I44" s="30" t="s">
        <v>47</v>
      </c>
      <c r="J44" s="20">
        <v>42538.7</v>
      </c>
      <c r="K44" s="20">
        <v>66503.3</v>
      </c>
      <c r="L44" s="19">
        <v>21.091400994858812</v>
      </c>
      <c r="M44" s="25">
        <v>27.031484091766881</v>
      </c>
    </row>
    <row r="45" spans="1:14" x14ac:dyDescent="0.4">
      <c r="A45" s="7" t="s">
        <v>29</v>
      </c>
      <c r="B45" s="1">
        <v>349.4</v>
      </c>
      <c r="C45" s="1">
        <v>1713.2</v>
      </c>
      <c r="D45" s="1">
        <v>67.2</v>
      </c>
      <c r="E45" s="1">
        <v>1872</v>
      </c>
      <c r="F45" s="1">
        <v>416.6</v>
      </c>
      <c r="G45" s="8">
        <v>3585.2</v>
      </c>
      <c r="I45" s="30" t="s">
        <v>48</v>
      </c>
      <c r="J45" s="20">
        <v>199981.6</v>
      </c>
      <c r="K45" s="20">
        <v>286748.59999999998</v>
      </c>
      <c r="L45" s="19">
        <v>21.975115675642162</v>
      </c>
      <c r="M45" s="25">
        <v>31.487193761364473</v>
      </c>
    </row>
    <row r="46" spans="1:14" x14ac:dyDescent="0.4">
      <c r="A46" s="7" t="s">
        <v>40</v>
      </c>
      <c r="B46" s="1">
        <v>319</v>
      </c>
      <c r="C46" s="1">
        <v>3455</v>
      </c>
      <c r="D46" s="1" t="s">
        <v>6</v>
      </c>
      <c r="E46" s="1" t="s">
        <v>6</v>
      </c>
      <c r="F46" s="1">
        <v>319</v>
      </c>
      <c r="G46" s="8">
        <v>3455</v>
      </c>
      <c r="I46" s="30" t="s">
        <v>49</v>
      </c>
      <c r="J46" s="20">
        <v>431462.1</v>
      </c>
      <c r="K46" s="20">
        <v>299120</v>
      </c>
      <c r="L46" s="19">
        <v>21.677851248116578</v>
      </c>
      <c r="M46" s="25">
        <v>31.034390105977526</v>
      </c>
    </row>
    <row r="47" spans="1:14" x14ac:dyDescent="0.4">
      <c r="A47" s="7" t="s">
        <v>42</v>
      </c>
      <c r="B47" s="1">
        <v>7429</v>
      </c>
      <c r="C47" s="1">
        <v>2196.9700000000003</v>
      </c>
      <c r="D47" s="1" t="s">
        <v>6</v>
      </c>
      <c r="E47" s="1" t="s">
        <v>6</v>
      </c>
      <c r="F47" s="1">
        <v>7429</v>
      </c>
      <c r="G47" s="8">
        <v>2196.9700000000003</v>
      </c>
      <c r="I47" s="30" t="s">
        <v>50</v>
      </c>
      <c r="J47" s="20">
        <v>796433.9</v>
      </c>
      <c r="K47" s="20">
        <v>307747.8</v>
      </c>
      <c r="L47" s="19">
        <v>21.807773259651547</v>
      </c>
      <c r="M47" s="25">
        <v>30.101539720186473</v>
      </c>
    </row>
    <row r="48" spans="1:14" x14ac:dyDescent="0.4">
      <c r="A48" s="7" t="s">
        <v>37</v>
      </c>
      <c r="B48" s="1">
        <v>1032.5</v>
      </c>
      <c r="C48" s="1">
        <v>1766.33</v>
      </c>
      <c r="D48" s="1" t="s">
        <v>6</v>
      </c>
      <c r="E48" s="1" t="s">
        <v>6</v>
      </c>
      <c r="F48" s="1">
        <v>1032.5</v>
      </c>
      <c r="G48" s="8">
        <v>1766.33</v>
      </c>
      <c r="I48" s="30" t="s">
        <v>51</v>
      </c>
      <c r="J48" s="20">
        <v>75614</v>
      </c>
      <c r="K48" s="20">
        <v>98155.7</v>
      </c>
      <c r="L48" s="19">
        <v>19.209007597799346</v>
      </c>
      <c r="M48" s="25">
        <v>28.071998533961857</v>
      </c>
    </row>
    <row r="49" spans="1:13" x14ac:dyDescent="0.4">
      <c r="A49" s="7" t="s">
        <v>38</v>
      </c>
      <c r="B49" s="1">
        <v>24.8</v>
      </c>
      <c r="C49" s="1">
        <v>1074.5</v>
      </c>
      <c r="D49" s="1" t="s">
        <v>6</v>
      </c>
      <c r="E49" s="1" t="s">
        <v>6</v>
      </c>
      <c r="F49" s="1">
        <v>24.8</v>
      </c>
      <c r="G49" s="8">
        <v>1074.5</v>
      </c>
      <c r="I49" s="30" t="s">
        <v>52</v>
      </c>
      <c r="J49" s="20">
        <v>22840.7</v>
      </c>
      <c r="K49" s="20">
        <v>15182.3</v>
      </c>
      <c r="L49" s="19">
        <v>18.853058794170042</v>
      </c>
      <c r="M49" s="25">
        <v>25.088283231130987</v>
      </c>
    </row>
    <row r="50" spans="1:13" x14ac:dyDescent="0.4">
      <c r="A50" s="7" t="s">
        <v>331</v>
      </c>
      <c r="B50" s="1">
        <v>364.1</v>
      </c>
      <c r="C50" s="1">
        <v>692.75</v>
      </c>
      <c r="D50" s="1" t="s">
        <v>6</v>
      </c>
      <c r="E50" s="1" t="s">
        <v>6</v>
      </c>
      <c r="F50" s="1">
        <v>364.1</v>
      </c>
      <c r="G50" s="8">
        <v>692.75</v>
      </c>
      <c r="I50" s="30" t="s">
        <v>53</v>
      </c>
      <c r="J50" s="20">
        <v>33365.9</v>
      </c>
      <c r="K50" s="20">
        <v>19149.7</v>
      </c>
      <c r="L50" s="19">
        <v>18.782326791724493</v>
      </c>
      <c r="M50" s="25">
        <v>25.439529235444954</v>
      </c>
    </row>
    <row r="51" spans="1:13" x14ac:dyDescent="0.4">
      <c r="A51" s="7" t="s">
        <v>355</v>
      </c>
      <c r="B51" s="1">
        <v>35</v>
      </c>
      <c r="C51" s="1">
        <v>525</v>
      </c>
      <c r="D51" s="1" t="s">
        <v>6</v>
      </c>
      <c r="E51" s="1" t="s">
        <v>6</v>
      </c>
      <c r="F51" s="1">
        <v>35</v>
      </c>
      <c r="G51" s="8">
        <v>525</v>
      </c>
      <c r="I51" s="30" t="s">
        <v>54</v>
      </c>
      <c r="J51" s="20">
        <v>36423.199999999997</v>
      </c>
      <c r="K51" s="20">
        <v>44243.5</v>
      </c>
      <c r="L51" s="19">
        <v>21.396897705308707</v>
      </c>
      <c r="M51" s="25">
        <v>32.066821397493413</v>
      </c>
    </row>
    <row r="52" spans="1:13" ht="19.5" thickBot="1" x14ac:dyDescent="0.45">
      <c r="A52" s="7" t="s">
        <v>39</v>
      </c>
      <c r="B52" s="1">
        <v>13</v>
      </c>
      <c r="C52" s="1">
        <v>455</v>
      </c>
      <c r="D52" s="1" t="s">
        <v>6</v>
      </c>
      <c r="E52" s="1" t="s">
        <v>6</v>
      </c>
      <c r="F52" s="1">
        <v>13</v>
      </c>
      <c r="G52" s="8">
        <v>455</v>
      </c>
      <c r="I52" s="29" t="s">
        <v>55</v>
      </c>
      <c r="J52" s="16">
        <v>1642129.8</v>
      </c>
      <c r="K52" s="16">
        <v>1152524.7</v>
      </c>
      <c r="L52" s="28">
        <v>21.535921765745879</v>
      </c>
      <c r="M52" s="15">
        <v>30.19127940945652</v>
      </c>
    </row>
    <row r="53" spans="1:13" x14ac:dyDescent="0.4">
      <c r="A53" s="7" t="s">
        <v>330</v>
      </c>
      <c r="B53" s="1">
        <v>28.6</v>
      </c>
      <c r="C53" s="1">
        <v>246</v>
      </c>
      <c r="D53" s="1" t="s">
        <v>6</v>
      </c>
      <c r="E53" s="1" t="s">
        <v>6</v>
      </c>
      <c r="F53" s="1">
        <v>28.6</v>
      </c>
      <c r="G53" s="8">
        <v>246</v>
      </c>
    </row>
    <row r="54" spans="1:13" ht="19.5" thickBot="1" x14ac:dyDescent="0.45">
      <c r="A54" s="9" t="s">
        <v>338</v>
      </c>
      <c r="B54" s="10">
        <v>31.2</v>
      </c>
      <c r="C54" s="10">
        <v>223.5</v>
      </c>
      <c r="D54" s="10" t="s">
        <v>6</v>
      </c>
      <c r="E54" s="10" t="s">
        <v>6</v>
      </c>
      <c r="F54" s="10">
        <v>31.2</v>
      </c>
      <c r="G54" s="11">
        <v>223.5</v>
      </c>
    </row>
    <row r="55" spans="1:13" ht="18" customHeight="1" x14ac:dyDescent="0.4">
      <c r="I55" s="148" t="s">
        <v>343</v>
      </c>
      <c r="J55" s="149"/>
      <c r="K55" s="149"/>
      <c r="L55" s="149"/>
      <c r="M55" s="150"/>
    </row>
    <row r="56" spans="1:13" x14ac:dyDescent="0.4">
      <c r="I56" s="151"/>
      <c r="J56" s="152"/>
      <c r="K56" s="152"/>
      <c r="L56" s="152"/>
      <c r="M56" s="153"/>
    </row>
    <row r="57" spans="1:13" ht="15" customHeight="1" thickBot="1" x14ac:dyDescent="0.45">
      <c r="I57" s="154"/>
      <c r="J57" s="155"/>
      <c r="K57" s="155"/>
      <c r="L57" s="155"/>
      <c r="M57" s="156"/>
    </row>
    <row r="58" spans="1:13" ht="15" customHeight="1" x14ac:dyDescent="0.4">
      <c r="I58" s="73" t="s">
        <v>43</v>
      </c>
      <c r="J58" s="78" t="s">
        <v>44</v>
      </c>
      <c r="K58" s="78"/>
      <c r="L58" s="78" t="s">
        <v>62</v>
      </c>
      <c r="M58" s="79"/>
    </row>
    <row r="59" spans="1:13" ht="18.95" customHeight="1" x14ac:dyDescent="0.4">
      <c r="I59" s="74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46</v>
      </c>
      <c r="J60" s="20">
        <v>39152.300000000003</v>
      </c>
      <c r="K60" s="20">
        <v>172747.3</v>
      </c>
      <c r="L60" s="19">
        <v>23.604712009256154</v>
      </c>
      <c r="M60" s="25">
        <v>30.07829184016191</v>
      </c>
    </row>
    <row r="61" spans="1:13" ht="18.95" customHeight="1" x14ac:dyDescent="0.4">
      <c r="I61" s="30" t="s">
        <v>47</v>
      </c>
      <c r="J61" s="20">
        <v>37062.6</v>
      </c>
      <c r="K61" s="20">
        <v>64411.7</v>
      </c>
      <c r="L61" s="19">
        <v>22.217851472913409</v>
      </c>
      <c r="M61" s="25">
        <v>30.965732281557557</v>
      </c>
    </row>
    <row r="62" spans="1:13" ht="18.95" customHeight="1" x14ac:dyDescent="0.4">
      <c r="I62" s="30" t="s">
        <v>48</v>
      </c>
      <c r="J62" s="20">
        <v>322653.2</v>
      </c>
      <c r="K62" s="20">
        <v>126102.7</v>
      </c>
      <c r="L62" s="19">
        <v>25.818416975253939</v>
      </c>
      <c r="M62" s="25">
        <v>33.368696308643663</v>
      </c>
    </row>
    <row r="63" spans="1:13" ht="18.95" customHeight="1" x14ac:dyDescent="0.4">
      <c r="I63" s="30" t="s">
        <v>49</v>
      </c>
      <c r="J63" s="20">
        <v>154210.70000000001</v>
      </c>
      <c r="K63" s="20">
        <v>132556.20000000001</v>
      </c>
      <c r="L63" s="19">
        <v>25.198432145110562</v>
      </c>
      <c r="M63" s="25">
        <v>36.578969931244266</v>
      </c>
    </row>
    <row r="64" spans="1:13" ht="18.95" customHeight="1" x14ac:dyDescent="0.4">
      <c r="I64" s="30" t="s">
        <v>50</v>
      </c>
      <c r="J64" s="20">
        <v>73792.7</v>
      </c>
      <c r="K64" s="20">
        <v>41233.599999999999</v>
      </c>
      <c r="L64" s="19">
        <v>25.290340995789563</v>
      </c>
      <c r="M64" s="25">
        <v>32.477441309999605</v>
      </c>
    </row>
    <row r="65" spans="9:13" ht="18.95" customHeight="1" x14ac:dyDescent="0.4">
      <c r="I65" s="30" t="s">
        <v>51</v>
      </c>
      <c r="J65" s="20">
        <v>16458.8</v>
      </c>
      <c r="K65" s="20">
        <v>9503.7000000000007</v>
      </c>
      <c r="L65" s="19">
        <v>24.305442802634463</v>
      </c>
      <c r="M65" s="25">
        <v>29.075472289739768</v>
      </c>
    </row>
    <row r="66" spans="9:13" ht="18.95" customHeight="1" x14ac:dyDescent="0.4">
      <c r="I66" s="30" t="s">
        <v>52</v>
      </c>
      <c r="J66" s="20">
        <v>5873.6</v>
      </c>
      <c r="K66" s="20">
        <v>3402.5</v>
      </c>
      <c r="L66" s="19">
        <v>22.297853105420856</v>
      </c>
      <c r="M66" s="25">
        <v>28.495630859662015</v>
      </c>
    </row>
    <row r="67" spans="9:13" ht="18.95" customHeight="1" x14ac:dyDescent="0.4">
      <c r="I67" s="30" t="s">
        <v>53</v>
      </c>
      <c r="J67" s="20">
        <v>7041.1</v>
      </c>
      <c r="K67" s="20">
        <v>8723.7000000000007</v>
      </c>
      <c r="L67" s="19">
        <v>23.597765405973497</v>
      </c>
      <c r="M67" s="25">
        <v>30.277369923312349</v>
      </c>
    </row>
    <row r="68" spans="9:13" ht="18.95" customHeight="1" x14ac:dyDescent="0.4">
      <c r="I68" s="30" t="s">
        <v>54</v>
      </c>
      <c r="J68" s="20">
        <v>13950.4</v>
      </c>
      <c r="K68" s="20">
        <v>8654.4</v>
      </c>
      <c r="L68" s="19">
        <v>24.548279045762129</v>
      </c>
      <c r="M68" s="25">
        <v>31.750194352005913</v>
      </c>
    </row>
    <row r="69" spans="9:13" ht="18.95" customHeight="1" thickBot="1" x14ac:dyDescent="0.45">
      <c r="I69" s="29" t="s">
        <v>55</v>
      </c>
      <c r="J69" s="16">
        <v>670195.4</v>
      </c>
      <c r="K69" s="16">
        <v>567335.80000000005</v>
      </c>
      <c r="L69" s="28">
        <v>25.171397774440067</v>
      </c>
      <c r="M69" s="15">
        <v>32.605916044783356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6">
    <mergeCell ref="I55:M57"/>
    <mergeCell ref="I22:N24"/>
    <mergeCell ref="I38:M40"/>
    <mergeCell ref="I5:M7"/>
    <mergeCell ref="A5:G7"/>
    <mergeCell ref="A8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A5" sqref="A5:F35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3" t="str">
        <f>'Tabeller fra Fisknytt'!A2</f>
        <v>Fisknytt uke 07 2026</v>
      </c>
      <c r="B2" s="81"/>
      <c r="C2" s="81"/>
      <c r="D2" s="81"/>
      <c r="E2" s="81"/>
      <c r="F2" s="82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7" t="s">
        <v>357</v>
      </c>
      <c r="B5" s="98"/>
      <c r="C5" s="98"/>
      <c r="D5" s="98"/>
      <c r="E5" s="98"/>
      <c r="F5" s="99"/>
    </row>
    <row r="6" spans="1:6" x14ac:dyDescent="0.4">
      <c r="A6" s="100" t="s">
        <v>344</v>
      </c>
      <c r="B6" s="101"/>
      <c r="C6" s="101"/>
      <c r="D6" s="101"/>
      <c r="E6" s="101"/>
      <c r="F6" s="102"/>
    </row>
    <row r="7" spans="1:6" ht="19.5" thickBot="1" x14ac:dyDescent="0.45">
      <c r="A7" s="87"/>
      <c r="B7" s="88"/>
      <c r="C7" s="88"/>
      <c r="D7" s="88"/>
      <c r="E7" s="88"/>
      <c r="F7" s="89"/>
    </row>
    <row r="8" spans="1:6" x14ac:dyDescent="0.4">
      <c r="A8" s="84" t="s">
        <v>43</v>
      </c>
      <c r="B8" s="85" t="s">
        <v>63</v>
      </c>
      <c r="C8" s="85" t="s">
        <v>64</v>
      </c>
      <c r="D8" s="85" t="s">
        <v>65</v>
      </c>
      <c r="E8" s="85" t="s">
        <v>44</v>
      </c>
      <c r="F8" s="86" t="s">
        <v>66</v>
      </c>
    </row>
    <row r="9" spans="1:6" x14ac:dyDescent="0.4">
      <c r="A9" s="90" t="s">
        <v>46</v>
      </c>
      <c r="B9" s="14">
        <v>1</v>
      </c>
      <c r="C9" s="14" t="s">
        <v>7</v>
      </c>
      <c r="D9" s="34">
        <v>30476194.970000021</v>
      </c>
      <c r="E9" s="34">
        <v>534471.19999999995</v>
      </c>
      <c r="F9" s="32">
        <v>57.021210815475229</v>
      </c>
    </row>
    <row r="10" spans="1:6" x14ac:dyDescent="0.4">
      <c r="A10" s="91"/>
      <c r="B10" s="14">
        <v>2</v>
      </c>
      <c r="C10" s="14" t="s">
        <v>12</v>
      </c>
      <c r="D10" s="34">
        <v>16812451</v>
      </c>
      <c r="E10" s="34">
        <v>225385.1</v>
      </c>
      <c r="F10" s="32">
        <v>74.594332100924149</v>
      </c>
    </row>
    <row r="11" spans="1:6" x14ac:dyDescent="0.4">
      <c r="A11" s="92"/>
      <c r="B11" s="14">
        <v>3</v>
      </c>
      <c r="C11" s="14" t="s">
        <v>9</v>
      </c>
      <c r="D11" s="34">
        <v>12915031.01</v>
      </c>
      <c r="E11" s="34">
        <v>22348.6</v>
      </c>
      <c r="F11" s="32">
        <v>577.8899353874516</v>
      </c>
    </row>
    <row r="12" spans="1:6" x14ac:dyDescent="0.4">
      <c r="A12" s="93" t="s">
        <v>47</v>
      </c>
      <c r="B12" s="27">
        <v>1</v>
      </c>
      <c r="C12" s="27" t="s">
        <v>7</v>
      </c>
      <c r="D12" s="35">
        <v>203185559.43000001</v>
      </c>
      <c r="E12" s="35">
        <v>3081497.3</v>
      </c>
      <c r="F12" s="31">
        <v>65.937282966303428</v>
      </c>
    </row>
    <row r="13" spans="1:6" x14ac:dyDescent="0.4">
      <c r="A13" s="94"/>
      <c r="B13" s="27">
        <v>2</v>
      </c>
      <c r="C13" s="27" t="s">
        <v>9</v>
      </c>
      <c r="D13" s="35">
        <v>2703194.6</v>
      </c>
      <c r="E13" s="35">
        <v>5236.8</v>
      </c>
      <c r="F13" s="31">
        <v>516.1920638557898</v>
      </c>
    </row>
    <row r="14" spans="1:6" x14ac:dyDescent="0.4">
      <c r="A14" s="95"/>
      <c r="B14" s="27">
        <v>3</v>
      </c>
      <c r="C14" s="27" t="s">
        <v>12</v>
      </c>
      <c r="D14" s="35">
        <v>1777510</v>
      </c>
      <c r="E14" s="35">
        <v>26530</v>
      </c>
      <c r="F14" s="31">
        <v>67</v>
      </c>
    </row>
    <row r="15" spans="1:6" x14ac:dyDescent="0.4">
      <c r="A15" s="90" t="s">
        <v>48</v>
      </c>
      <c r="B15" s="14">
        <v>1</v>
      </c>
      <c r="C15" s="14" t="s">
        <v>7</v>
      </c>
      <c r="D15" s="34">
        <v>84205126.520000041</v>
      </c>
      <c r="E15" s="34">
        <v>1283947.3999999999</v>
      </c>
      <c r="F15" s="32">
        <v>65.58300326010243</v>
      </c>
    </row>
    <row r="16" spans="1:6" x14ac:dyDescent="0.4">
      <c r="A16" s="91"/>
      <c r="B16" s="14">
        <v>2</v>
      </c>
      <c r="C16" s="14" t="s">
        <v>8</v>
      </c>
      <c r="D16" s="34">
        <v>6688080.5399999963</v>
      </c>
      <c r="E16" s="34">
        <v>286748.59999999998</v>
      </c>
      <c r="F16" s="32">
        <v>23.323847230640347</v>
      </c>
    </row>
    <row r="17" spans="1:6" x14ac:dyDescent="0.4">
      <c r="A17" s="92"/>
      <c r="B17" s="14">
        <v>3</v>
      </c>
      <c r="C17" s="14" t="s">
        <v>11</v>
      </c>
      <c r="D17" s="34">
        <v>3005630.4999999995</v>
      </c>
      <c r="E17" s="34">
        <v>126102.7</v>
      </c>
      <c r="F17" s="32">
        <v>23.834783077602619</v>
      </c>
    </row>
    <row r="18" spans="1:6" x14ac:dyDescent="0.4">
      <c r="A18" s="93" t="s">
        <v>49</v>
      </c>
      <c r="B18" s="27">
        <v>1</v>
      </c>
      <c r="C18" s="27" t="s">
        <v>7</v>
      </c>
      <c r="D18" s="35">
        <v>51698205.38000001</v>
      </c>
      <c r="E18" s="35">
        <v>818437.8</v>
      </c>
      <c r="F18" s="31">
        <v>63.166932636786825</v>
      </c>
    </row>
    <row r="19" spans="1:6" x14ac:dyDescent="0.4">
      <c r="A19" s="94"/>
      <c r="B19" s="27">
        <v>2</v>
      </c>
      <c r="C19" s="27" t="s">
        <v>8</v>
      </c>
      <c r="D19" s="35">
        <v>6876301.3099999977</v>
      </c>
      <c r="E19" s="35">
        <v>299120</v>
      </c>
      <c r="F19" s="31">
        <v>22.988437115538908</v>
      </c>
    </row>
    <row r="20" spans="1:6" x14ac:dyDescent="0.4">
      <c r="A20" s="95"/>
      <c r="B20" s="27">
        <v>3</v>
      </c>
      <c r="C20" s="27" t="s">
        <v>11</v>
      </c>
      <c r="D20" s="35">
        <v>3463406.6100000008</v>
      </c>
      <c r="E20" s="35">
        <v>132556.20000000001</v>
      </c>
      <c r="F20" s="31">
        <v>26.127835665174473</v>
      </c>
    </row>
    <row r="21" spans="1:6" x14ac:dyDescent="0.4">
      <c r="A21" s="90" t="s">
        <v>50</v>
      </c>
      <c r="B21" s="14">
        <v>1</v>
      </c>
      <c r="C21" s="14" t="s">
        <v>7</v>
      </c>
      <c r="D21" s="34">
        <v>11813551.330000002</v>
      </c>
      <c r="E21" s="34">
        <v>187446.1</v>
      </c>
      <c r="F21" s="32">
        <v>63.023724313282599</v>
      </c>
    </row>
    <row r="22" spans="1:6" x14ac:dyDescent="0.4">
      <c r="A22" s="91"/>
      <c r="B22" s="14">
        <v>2</v>
      </c>
      <c r="C22" s="14" t="s">
        <v>8</v>
      </c>
      <c r="D22" s="34">
        <v>6861987.1300000018</v>
      </c>
      <c r="E22" s="34">
        <v>307747.8</v>
      </c>
      <c r="F22" s="32">
        <v>22.297436829767758</v>
      </c>
    </row>
    <row r="23" spans="1:6" x14ac:dyDescent="0.4">
      <c r="A23" s="92"/>
      <c r="B23" s="14">
        <v>3</v>
      </c>
      <c r="C23" s="14" t="s">
        <v>11</v>
      </c>
      <c r="D23" s="34">
        <v>956544.1599999998</v>
      </c>
      <c r="E23" s="34">
        <v>41233.599999999999</v>
      </c>
      <c r="F23" s="32">
        <v>23.198172364285433</v>
      </c>
    </row>
    <row r="24" spans="1:6" x14ac:dyDescent="0.4">
      <c r="A24" s="93" t="s">
        <v>51</v>
      </c>
      <c r="B24" s="27">
        <v>1</v>
      </c>
      <c r="C24" s="27" t="s">
        <v>13</v>
      </c>
      <c r="D24" s="35">
        <v>3036416</v>
      </c>
      <c r="E24" s="35">
        <v>330420</v>
      </c>
      <c r="F24" s="31">
        <v>9.1895647963198357</v>
      </c>
    </row>
    <row r="25" spans="1:6" x14ac:dyDescent="0.4">
      <c r="A25" s="94"/>
      <c r="B25" s="27">
        <v>2</v>
      </c>
      <c r="C25" s="27" t="s">
        <v>8</v>
      </c>
      <c r="D25" s="35">
        <v>2041562.8999999994</v>
      </c>
      <c r="E25" s="35">
        <v>98184.1</v>
      </c>
      <c r="F25" s="31">
        <v>20.793212954032263</v>
      </c>
    </row>
    <row r="26" spans="1:6" x14ac:dyDescent="0.4">
      <c r="A26" s="95"/>
      <c r="B26" s="27">
        <v>3</v>
      </c>
      <c r="C26" s="27" t="s">
        <v>7</v>
      </c>
      <c r="D26" s="35">
        <v>431118.49000000005</v>
      </c>
      <c r="E26" s="35">
        <v>8796.2000000000007</v>
      </c>
      <c r="F26" s="31">
        <v>49.011901730292628</v>
      </c>
    </row>
    <row r="27" spans="1:6" x14ac:dyDescent="0.4">
      <c r="A27" s="90" t="s">
        <v>52</v>
      </c>
      <c r="B27" s="14">
        <v>1</v>
      </c>
      <c r="C27" s="14" t="s">
        <v>8</v>
      </c>
      <c r="D27" s="34">
        <v>282146.54999999993</v>
      </c>
      <c r="E27" s="34">
        <v>15182.3</v>
      </c>
      <c r="F27" s="32">
        <v>18.583913504541467</v>
      </c>
    </row>
    <row r="28" spans="1:6" x14ac:dyDescent="0.4">
      <c r="A28" s="91"/>
      <c r="B28" s="14">
        <v>2</v>
      </c>
      <c r="C28" s="14" t="s">
        <v>7</v>
      </c>
      <c r="D28" s="34">
        <v>76959.59</v>
      </c>
      <c r="E28" s="34">
        <v>1713.7</v>
      </c>
      <c r="F28" s="32">
        <v>44.908437882943339</v>
      </c>
    </row>
    <row r="29" spans="1:6" x14ac:dyDescent="0.4">
      <c r="A29" s="92"/>
      <c r="B29" s="14">
        <v>3</v>
      </c>
      <c r="C29" s="14" t="s">
        <v>11</v>
      </c>
      <c r="D29" s="34">
        <v>69254.560000000012</v>
      </c>
      <c r="E29" s="34">
        <v>3402.5</v>
      </c>
      <c r="F29" s="32">
        <v>20.354022042615728</v>
      </c>
    </row>
    <row r="30" spans="1:6" x14ac:dyDescent="0.4">
      <c r="A30" s="93" t="s">
        <v>53</v>
      </c>
      <c r="B30" s="27">
        <v>1</v>
      </c>
      <c r="C30" s="27" t="s">
        <v>18</v>
      </c>
      <c r="D30" s="35">
        <v>1246820.5</v>
      </c>
      <c r="E30" s="35">
        <v>5346.8</v>
      </c>
      <c r="F30" s="31">
        <v>233.19003890177302</v>
      </c>
    </row>
    <row r="31" spans="1:6" x14ac:dyDescent="0.4">
      <c r="A31" s="94"/>
      <c r="B31" s="27">
        <v>2</v>
      </c>
      <c r="C31" s="27" t="s">
        <v>7</v>
      </c>
      <c r="D31" s="35">
        <v>420849.20000000007</v>
      </c>
      <c r="E31" s="35">
        <v>8712.7999999999993</v>
      </c>
      <c r="F31" s="31">
        <v>48.30240565604629</v>
      </c>
    </row>
    <row r="32" spans="1:6" x14ac:dyDescent="0.4">
      <c r="A32" s="95"/>
      <c r="B32" s="27">
        <v>3</v>
      </c>
      <c r="C32" s="27" t="s">
        <v>8</v>
      </c>
      <c r="D32" s="35">
        <v>372623.10000000015</v>
      </c>
      <c r="E32" s="35">
        <v>19788.5</v>
      </c>
      <c r="F32" s="31">
        <v>18.830285266695309</v>
      </c>
    </row>
    <row r="33" spans="1:6" x14ac:dyDescent="0.4">
      <c r="A33" s="90" t="s">
        <v>54</v>
      </c>
      <c r="B33" s="14">
        <v>1</v>
      </c>
      <c r="C33" s="14" t="s">
        <v>15</v>
      </c>
      <c r="D33" s="34">
        <v>1143555.5</v>
      </c>
      <c r="E33" s="34">
        <v>32237.4</v>
      </c>
      <c r="F33" s="32">
        <v>35.472944468226345</v>
      </c>
    </row>
    <row r="34" spans="1:6" x14ac:dyDescent="0.4">
      <c r="A34" s="91"/>
      <c r="B34" s="14">
        <v>2</v>
      </c>
      <c r="C34" s="14" t="s">
        <v>8</v>
      </c>
      <c r="D34" s="34">
        <v>1057077.25</v>
      </c>
      <c r="E34" s="34">
        <v>44544.6</v>
      </c>
      <c r="F34" s="32">
        <v>23.730760855412328</v>
      </c>
    </row>
    <row r="35" spans="1:6" ht="19.5" thickBot="1" x14ac:dyDescent="0.45">
      <c r="A35" s="96"/>
      <c r="B35" s="13">
        <v>3</v>
      </c>
      <c r="C35" s="13" t="s">
        <v>7</v>
      </c>
      <c r="D35" s="36">
        <v>985555.71000000008</v>
      </c>
      <c r="E35" s="36">
        <v>20398</v>
      </c>
      <c r="F35" s="33">
        <v>48.31629130306893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64"/>
  <sheetViews>
    <sheetView zoomScaleNormal="100" workbookViewId="0">
      <selection activeCell="AQ10" sqref="AQ10"/>
    </sheetView>
  </sheetViews>
  <sheetFormatPr baseColWidth="10" defaultRowHeight="18.75" x14ac:dyDescent="0.4"/>
  <cols>
    <col min="1" max="1" width="12.5546875" style="175" bestFit="1" customWidth="1"/>
    <col min="2" max="2" width="12.77734375" style="175" bestFit="1" customWidth="1"/>
    <col min="3" max="3" width="13.44140625" bestFit="1" customWidth="1"/>
    <col min="4" max="5" width="9.88671875" style="182" bestFit="1" customWidth="1"/>
    <col min="6" max="6" width="9" style="182" bestFit="1" customWidth="1"/>
    <col min="7" max="7" width="6.6640625" bestFit="1" customWidth="1"/>
    <col min="8" max="8" width="4.33203125" customWidth="1"/>
    <col min="9" max="9" width="13.33203125" style="175" bestFit="1" customWidth="1"/>
    <col min="10" max="10" width="13.44140625" style="175" bestFit="1" customWidth="1"/>
    <col min="11" max="11" width="13.44140625" bestFit="1" customWidth="1"/>
    <col min="12" max="13" width="9.88671875" style="182" bestFit="1" customWidth="1"/>
    <col min="14" max="14" width="9" style="182" bestFit="1" customWidth="1"/>
    <col min="15" max="15" width="6.6640625" bestFit="1" customWidth="1"/>
    <col min="16" max="16" width="4.21875" customWidth="1"/>
    <col min="17" max="17" width="6.21875" style="175" bestFit="1" customWidth="1"/>
    <col min="18" max="18" width="15.77734375" style="175" bestFit="1" customWidth="1"/>
    <col min="19" max="19" width="13.44140625" bestFit="1" customWidth="1"/>
    <col min="20" max="22" width="10" style="182" bestFit="1" customWidth="1"/>
    <col min="23" max="23" width="6.6640625" bestFit="1" customWidth="1"/>
    <col min="24" max="24" width="5" customWidth="1"/>
    <col min="25" max="25" width="10.109375" style="175" bestFit="1" customWidth="1"/>
    <col min="26" max="26" width="17.5546875" style="175" bestFit="1" customWidth="1"/>
    <col min="27" max="27" width="13.44140625" bestFit="1" customWidth="1"/>
    <col min="28" max="28" width="11" style="182" bestFit="1" customWidth="1"/>
    <col min="29" max="30" width="10" style="182" bestFit="1" customWidth="1"/>
    <col min="31" max="31" width="6.6640625" bestFit="1" customWidth="1"/>
    <col min="32" max="32" width="4.6640625" customWidth="1"/>
    <col min="33" max="33" width="13.44140625" style="175" bestFit="1" customWidth="1"/>
    <col min="34" max="34" width="14.33203125" style="175" bestFit="1" customWidth="1"/>
    <col min="35" max="35" width="13.44140625" bestFit="1" customWidth="1"/>
    <col min="36" max="37" width="9.88671875" style="182" bestFit="1" customWidth="1"/>
    <col min="38" max="38" width="9" style="182" bestFit="1" customWidth="1"/>
    <col min="39" max="39" width="6.6640625" bestFit="1" customWidth="1"/>
    <col min="40" max="40" width="4.77734375" customWidth="1"/>
    <col min="41" max="41" width="13.88671875" style="175" bestFit="1" customWidth="1"/>
    <col min="42" max="42" width="16.21875" style="175" bestFit="1" customWidth="1"/>
    <col min="43" max="43" width="13.44140625" bestFit="1" customWidth="1"/>
    <col min="44" max="45" width="9.88671875" style="182" bestFit="1" customWidth="1"/>
    <col min="46" max="46" width="9" style="182" bestFit="1" customWidth="1"/>
    <col min="47" max="47" width="6.6640625" bestFit="1" customWidth="1"/>
  </cols>
  <sheetData>
    <row r="1" spans="1:47" ht="16.5" customHeight="1" x14ac:dyDescent="0.4">
      <c r="A1" s="67"/>
      <c r="B1" s="68"/>
      <c r="C1" s="68"/>
      <c r="D1" s="68"/>
      <c r="E1" s="68"/>
      <c r="F1" s="68"/>
      <c r="G1" s="106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83" t="str">
        <f>'Tabeller fra Fisknytt'!A2</f>
        <v>Fisknytt uke 07 2026</v>
      </c>
      <c r="B2" s="81"/>
      <c r="C2" s="81"/>
      <c r="D2" s="81"/>
      <c r="E2" s="81"/>
      <c r="F2" s="81"/>
      <c r="G2" s="110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70"/>
      <c r="B3" s="71"/>
      <c r="C3" s="71"/>
      <c r="D3" s="71"/>
      <c r="E3" s="71"/>
      <c r="F3" s="71"/>
      <c r="G3" s="108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67" t="s">
        <v>358</v>
      </c>
      <c r="B4" s="168"/>
      <c r="C4" s="168"/>
      <c r="D4" s="168"/>
      <c r="E4" s="168"/>
      <c r="F4" s="168"/>
      <c r="G4" s="169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A5"/>
      <c r="B5"/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A6"/>
      <c r="B6"/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A7"/>
      <c r="B7"/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79" t="s">
        <v>46</v>
      </c>
      <c r="B8" s="179"/>
      <c r="C8" s="179"/>
      <c r="D8" s="179"/>
      <c r="E8" s="179"/>
      <c r="F8" s="179"/>
      <c r="G8" s="179"/>
      <c r="I8" s="179" t="s">
        <v>47</v>
      </c>
      <c r="J8" s="179"/>
      <c r="K8" s="179"/>
      <c r="L8" s="179"/>
      <c r="M8" s="179"/>
      <c r="N8" s="179"/>
      <c r="O8" s="179"/>
      <c r="Q8" s="179" t="s">
        <v>48</v>
      </c>
      <c r="R8" s="179"/>
      <c r="S8" s="179"/>
      <c r="T8" s="179"/>
      <c r="U8" s="179"/>
      <c r="V8" s="179"/>
      <c r="W8" s="179"/>
      <c r="Y8" s="179" t="s">
        <v>49</v>
      </c>
      <c r="Z8" s="179"/>
      <c r="AA8" s="179"/>
      <c r="AB8" s="179"/>
      <c r="AC8" s="179"/>
      <c r="AD8" s="179"/>
      <c r="AE8" s="179"/>
      <c r="AG8" s="179" t="s">
        <v>50</v>
      </c>
      <c r="AH8" s="179"/>
      <c r="AI8" s="179"/>
      <c r="AJ8" s="179"/>
      <c r="AK8" s="179"/>
      <c r="AL8" s="179"/>
      <c r="AM8" s="179"/>
      <c r="AO8" s="179" t="s">
        <v>367</v>
      </c>
      <c r="AP8" s="179"/>
      <c r="AQ8" s="179"/>
      <c r="AR8" s="179"/>
      <c r="AS8" s="179"/>
      <c r="AT8" s="179"/>
      <c r="AU8" s="179"/>
    </row>
    <row r="9" spans="1:47" s="175" customFormat="1" ht="19.5" thickBot="1" x14ac:dyDescent="0.45">
      <c r="A9" s="176" t="s">
        <v>43</v>
      </c>
      <c r="B9" s="177" t="s">
        <v>67</v>
      </c>
      <c r="C9" s="177" t="s">
        <v>68</v>
      </c>
      <c r="D9" s="177" t="s">
        <v>69</v>
      </c>
      <c r="E9" s="177" t="s">
        <v>70</v>
      </c>
      <c r="F9" s="177" t="s">
        <v>71</v>
      </c>
      <c r="G9" s="178" t="s">
        <v>72</v>
      </c>
      <c r="I9" s="176" t="s">
        <v>43</v>
      </c>
      <c r="J9" s="177" t="s">
        <v>67</v>
      </c>
      <c r="K9" s="177" t="s">
        <v>68</v>
      </c>
      <c r="L9" s="177" t="s">
        <v>69</v>
      </c>
      <c r="M9" s="177" t="s">
        <v>70</v>
      </c>
      <c r="N9" s="177" t="s">
        <v>71</v>
      </c>
      <c r="O9" s="178" t="s">
        <v>72</v>
      </c>
      <c r="Q9" s="176" t="s">
        <v>43</v>
      </c>
      <c r="R9" s="177" t="s">
        <v>67</v>
      </c>
      <c r="S9" s="177" t="s">
        <v>68</v>
      </c>
      <c r="T9" s="177" t="s">
        <v>69</v>
      </c>
      <c r="U9" s="177" t="s">
        <v>70</v>
      </c>
      <c r="V9" s="177" t="s">
        <v>71</v>
      </c>
      <c r="W9" s="178" t="s">
        <v>72</v>
      </c>
      <c r="Y9" s="176" t="s">
        <v>43</v>
      </c>
      <c r="Z9" s="177" t="s">
        <v>67</v>
      </c>
      <c r="AA9" s="177" t="s">
        <v>68</v>
      </c>
      <c r="AB9" s="177" t="s">
        <v>69</v>
      </c>
      <c r="AC9" s="177" t="s">
        <v>70</v>
      </c>
      <c r="AD9" s="177" t="s">
        <v>71</v>
      </c>
      <c r="AE9" s="178" t="s">
        <v>72</v>
      </c>
      <c r="AG9" s="176" t="s">
        <v>43</v>
      </c>
      <c r="AH9" s="177" t="s">
        <v>67</v>
      </c>
      <c r="AI9" s="177" t="s">
        <v>68</v>
      </c>
      <c r="AJ9" s="177" t="s">
        <v>69</v>
      </c>
      <c r="AK9" s="177" t="s">
        <v>70</v>
      </c>
      <c r="AL9" s="177" t="s">
        <v>71</v>
      </c>
      <c r="AM9" s="178" t="s">
        <v>72</v>
      </c>
      <c r="AO9" s="176" t="s">
        <v>43</v>
      </c>
      <c r="AP9" s="177" t="s">
        <v>67</v>
      </c>
      <c r="AQ9" s="177" t="s">
        <v>68</v>
      </c>
      <c r="AR9" s="177" t="s">
        <v>69</v>
      </c>
      <c r="AS9" s="177" t="s">
        <v>70</v>
      </c>
      <c r="AT9" s="177" t="s">
        <v>71</v>
      </c>
      <c r="AU9" s="178" t="s">
        <v>72</v>
      </c>
    </row>
    <row r="10" spans="1:47" x14ac:dyDescent="0.4">
      <c r="A10" s="174" t="s">
        <v>46</v>
      </c>
      <c r="B10" s="174" t="s">
        <v>73</v>
      </c>
      <c r="C10" s="103" t="s">
        <v>57</v>
      </c>
      <c r="D10" s="181">
        <v>44700</v>
      </c>
      <c r="E10" s="181">
        <v>1600</v>
      </c>
      <c r="F10" s="181">
        <v>8900</v>
      </c>
      <c r="G10" s="104">
        <v>3</v>
      </c>
      <c r="I10" s="175" t="s">
        <v>47</v>
      </c>
      <c r="J10" s="175" t="s">
        <v>362</v>
      </c>
      <c r="K10" t="s">
        <v>56</v>
      </c>
      <c r="L10" s="182">
        <v>200</v>
      </c>
      <c r="M10" s="182">
        <v>200</v>
      </c>
      <c r="O10">
        <v>3</v>
      </c>
      <c r="Q10" s="175" t="s">
        <v>48</v>
      </c>
      <c r="R10" s="175" t="s">
        <v>93</v>
      </c>
      <c r="S10" t="s">
        <v>57</v>
      </c>
      <c r="T10" s="182">
        <v>10500</v>
      </c>
      <c r="U10" s="182">
        <v>1100</v>
      </c>
      <c r="V10" s="182">
        <v>8600</v>
      </c>
      <c r="W10">
        <v>1</v>
      </c>
      <c r="Y10" s="175" t="s">
        <v>49</v>
      </c>
      <c r="Z10" s="175" t="s">
        <v>110</v>
      </c>
      <c r="AA10" t="s">
        <v>57</v>
      </c>
      <c r="AB10" s="182">
        <v>23500</v>
      </c>
      <c r="AC10" s="182">
        <v>1600</v>
      </c>
      <c r="AD10" s="182">
        <v>6200</v>
      </c>
      <c r="AE10">
        <v>10</v>
      </c>
      <c r="AG10" s="175" t="s">
        <v>50</v>
      </c>
      <c r="AH10" s="175" t="s">
        <v>118</v>
      </c>
      <c r="AI10" t="s">
        <v>60</v>
      </c>
      <c r="AJ10" s="182">
        <v>300</v>
      </c>
      <c r="AK10" s="182">
        <v>1200</v>
      </c>
      <c r="AL10" s="182">
        <v>200</v>
      </c>
      <c r="AM10">
        <v>6</v>
      </c>
      <c r="AO10" s="175" t="s">
        <v>51</v>
      </c>
      <c r="AP10" s="175" t="s">
        <v>141</v>
      </c>
      <c r="AQ10" t="s">
        <v>56</v>
      </c>
      <c r="AR10" s="182">
        <v>200</v>
      </c>
      <c r="AS10" s="182">
        <v>100</v>
      </c>
      <c r="AT10" s="182">
        <v>2400</v>
      </c>
      <c r="AU10">
        <v>4</v>
      </c>
    </row>
    <row r="11" spans="1:47" x14ac:dyDescent="0.4">
      <c r="A11" s="180"/>
      <c r="B11" s="180"/>
      <c r="C11" s="103" t="s">
        <v>60</v>
      </c>
      <c r="D11" s="181">
        <v>4300</v>
      </c>
      <c r="E11" s="181">
        <v>2300</v>
      </c>
      <c r="F11" s="181"/>
      <c r="G11" s="104">
        <v>7</v>
      </c>
      <c r="J11" s="175" t="s">
        <v>80</v>
      </c>
      <c r="K11" t="s">
        <v>56</v>
      </c>
      <c r="L11" s="182">
        <v>12700</v>
      </c>
      <c r="N11" s="182">
        <v>200</v>
      </c>
      <c r="O11">
        <v>32</v>
      </c>
      <c r="S11" t="s">
        <v>56</v>
      </c>
      <c r="T11" s="182">
        <v>3000</v>
      </c>
      <c r="U11" s="182">
        <v>700</v>
      </c>
      <c r="V11" s="182">
        <v>4200</v>
      </c>
      <c r="W11">
        <v>12</v>
      </c>
      <c r="AA11" t="s">
        <v>56</v>
      </c>
      <c r="AB11" s="182">
        <v>10100</v>
      </c>
      <c r="AC11" s="182">
        <v>800</v>
      </c>
      <c r="AD11" s="182">
        <v>6100</v>
      </c>
      <c r="AE11">
        <v>17</v>
      </c>
      <c r="AI11" t="s">
        <v>59</v>
      </c>
      <c r="AJ11" s="182">
        <v>200</v>
      </c>
      <c r="AK11" s="182">
        <v>1100</v>
      </c>
      <c r="AL11" s="182">
        <v>200</v>
      </c>
      <c r="AM11">
        <v>4</v>
      </c>
      <c r="AP11" s="175" t="s">
        <v>142</v>
      </c>
      <c r="AQ11" t="s">
        <v>56</v>
      </c>
      <c r="AR11" s="182">
        <v>200</v>
      </c>
      <c r="AS11" s="182">
        <v>200</v>
      </c>
      <c r="AT11" s="182">
        <v>1300</v>
      </c>
      <c r="AU11">
        <v>12</v>
      </c>
    </row>
    <row r="12" spans="1:47" x14ac:dyDescent="0.4">
      <c r="A12" s="180"/>
      <c r="B12" s="174"/>
      <c r="C12" s="103" t="s">
        <v>56</v>
      </c>
      <c r="D12" s="181">
        <v>600</v>
      </c>
      <c r="E12" s="181"/>
      <c r="F12" s="181">
        <v>600</v>
      </c>
      <c r="G12" s="104">
        <v>1</v>
      </c>
      <c r="K12" t="s">
        <v>59</v>
      </c>
      <c r="L12" s="182">
        <v>1600</v>
      </c>
      <c r="O12">
        <v>2</v>
      </c>
      <c r="S12" t="s">
        <v>59</v>
      </c>
      <c r="T12" s="182">
        <v>800</v>
      </c>
      <c r="W12">
        <v>2</v>
      </c>
      <c r="AA12" t="s">
        <v>59</v>
      </c>
      <c r="AB12" s="182">
        <v>300</v>
      </c>
      <c r="AD12" s="182">
        <v>200</v>
      </c>
      <c r="AE12">
        <v>3</v>
      </c>
      <c r="AI12" t="s">
        <v>56</v>
      </c>
      <c r="AJ12" s="182">
        <v>100</v>
      </c>
      <c r="AL12" s="182">
        <v>600</v>
      </c>
      <c r="AM12">
        <v>6</v>
      </c>
      <c r="AP12" s="175" t="s">
        <v>335</v>
      </c>
      <c r="AQ12" t="s">
        <v>56</v>
      </c>
      <c r="AT12" s="182">
        <v>300</v>
      </c>
      <c r="AU12">
        <v>1</v>
      </c>
    </row>
    <row r="13" spans="1:47" x14ac:dyDescent="0.4">
      <c r="A13" s="180"/>
      <c r="B13" s="174" t="s">
        <v>75</v>
      </c>
      <c r="C13" s="103" t="s">
        <v>57</v>
      </c>
      <c r="D13" s="181">
        <v>15100</v>
      </c>
      <c r="E13" s="181">
        <v>2600</v>
      </c>
      <c r="F13" s="181">
        <v>800</v>
      </c>
      <c r="G13" s="104">
        <v>4</v>
      </c>
      <c r="K13" t="s">
        <v>57</v>
      </c>
      <c r="L13" s="182">
        <v>600</v>
      </c>
      <c r="M13" s="182">
        <v>100</v>
      </c>
      <c r="O13">
        <v>1</v>
      </c>
      <c r="R13" s="175" t="s">
        <v>94</v>
      </c>
      <c r="S13" t="s">
        <v>57</v>
      </c>
      <c r="T13" s="182">
        <v>4900</v>
      </c>
      <c r="U13" s="182">
        <v>600</v>
      </c>
      <c r="V13" s="182">
        <v>300</v>
      </c>
      <c r="W13">
        <v>1</v>
      </c>
      <c r="Z13" s="175" t="s">
        <v>111</v>
      </c>
      <c r="AA13" t="s">
        <v>56</v>
      </c>
      <c r="AB13" s="182">
        <v>6200</v>
      </c>
      <c r="AC13" s="182">
        <v>700</v>
      </c>
      <c r="AD13" s="182">
        <v>4700</v>
      </c>
      <c r="AE13">
        <v>4</v>
      </c>
      <c r="AH13" s="175" t="s">
        <v>119</v>
      </c>
      <c r="AI13" t="s">
        <v>56</v>
      </c>
      <c r="AJ13" s="182">
        <v>100</v>
      </c>
      <c r="AL13" s="182">
        <v>100</v>
      </c>
      <c r="AM13">
        <v>7</v>
      </c>
      <c r="AP13" s="175" t="s">
        <v>143</v>
      </c>
      <c r="AQ13" t="s">
        <v>56</v>
      </c>
      <c r="AT13" s="182">
        <v>300</v>
      </c>
      <c r="AU13">
        <v>1</v>
      </c>
    </row>
    <row r="14" spans="1:47" x14ac:dyDescent="0.4">
      <c r="A14" s="180"/>
      <c r="B14" s="180"/>
      <c r="C14" s="103" t="s">
        <v>60</v>
      </c>
      <c r="D14" s="181">
        <v>6600</v>
      </c>
      <c r="E14" s="181">
        <v>15700</v>
      </c>
      <c r="F14" s="181"/>
      <c r="G14" s="104">
        <v>6</v>
      </c>
      <c r="J14" s="175" t="s">
        <v>81</v>
      </c>
      <c r="K14" t="s">
        <v>56</v>
      </c>
      <c r="L14" s="182">
        <v>7700</v>
      </c>
      <c r="O14">
        <v>19</v>
      </c>
      <c r="S14" t="s">
        <v>56</v>
      </c>
      <c r="T14" s="182">
        <v>2400</v>
      </c>
      <c r="W14">
        <v>6</v>
      </c>
      <c r="AA14" t="s">
        <v>59</v>
      </c>
      <c r="AB14" s="182">
        <v>200</v>
      </c>
      <c r="AE14">
        <v>2</v>
      </c>
      <c r="AH14" s="175" t="s">
        <v>120</v>
      </c>
      <c r="AI14" t="s">
        <v>56</v>
      </c>
      <c r="AK14" s="182">
        <v>100</v>
      </c>
      <c r="AL14" s="182">
        <v>900</v>
      </c>
      <c r="AM14">
        <v>5</v>
      </c>
      <c r="AP14" s="175" t="s">
        <v>144</v>
      </c>
      <c r="AQ14" t="s">
        <v>56</v>
      </c>
      <c r="AR14" s="182">
        <v>100</v>
      </c>
      <c r="AS14" s="182">
        <v>300</v>
      </c>
      <c r="AT14" s="182">
        <v>500</v>
      </c>
      <c r="AU14">
        <v>2</v>
      </c>
    </row>
    <row r="15" spans="1:47" x14ac:dyDescent="0.4">
      <c r="A15" s="180"/>
      <c r="B15" s="180"/>
      <c r="C15" s="103" t="s">
        <v>56</v>
      </c>
      <c r="D15" s="181">
        <v>3500</v>
      </c>
      <c r="E15" s="181"/>
      <c r="F15" s="181"/>
      <c r="G15" s="104">
        <v>4</v>
      </c>
      <c r="K15" t="s">
        <v>59</v>
      </c>
      <c r="L15" s="182">
        <v>3600</v>
      </c>
      <c r="N15" s="182">
        <v>200</v>
      </c>
      <c r="O15">
        <v>27</v>
      </c>
      <c r="S15" t="s">
        <v>59</v>
      </c>
      <c r="T15" s="182">
        <v>1800</v>
      </c>
      <c r="V15" s="182">
        <v>100</v>
      </c>
      <c r="W15">
        <v>6</v>
      </c>
      <c r="Z15" s="175" t="s">
        <v>112</v>
      </c>
      <c r="AA15" t="s">
        <v>56</v>
      </c>
      <c r="AB15" s="182">
        <v>600</v>
      </c>
      <c r="AE15">
        <v>2</v>
      </c>
      <c r="AH15" s="175" t="s">
        <v>121</v>
      </c>
      <c r="AI15" t="s">
        <v>56</v>
      </c>
      <c r="AJ15" s="182">
        <v>100</v>
      </c>
      <c r="AL15" s="182">
        <v>1000</v>
      </c>
      <c r="AM15">
        <v>3</v>
      </c>
      <c r="AP15" s="175" t="s">
        <v>145</v>
      </c>
      <c r="AQ15" t="s">
        <v>60</v>
      </c>
      <c r="AR15" s="182">
        <v>200</v>
      </c>
      <c r="AU15">
        <v>2</v>
      </c>
    </row>
    <row r="16" spans="1:47" x14ac:dyDescent="0.4">
      <c r="A16" s="180"/>
      <c r="B16" s="180"/>
      <c r="C16" s="103" t="s">
        <v>58</v>
      </c>
      <c r="D16" s="181">
        <v>2400</v>
      </c>
      <c r="E16" s="181">
        <v>2800</v>
      </c>
      <c r="F16" s="181"/>
      <c r="G16" s="104">
        <v>2</v>
      </c>
      <c r="J16" s="175" t="s">
        <v>82</v>
      </c>
      <c r="K16" t="s">
        <v>57</v>
      </c>
      <c r="L16" s="182">
        <v>11200</v>
      </c>
      <c r="M16" s="182">
        <v>1800</v>
      </c>
      <c r="N16" s="182">
        <v>5100</v>
      </c>
      <c r="O16">
        <v>2</v>
      </c>
      <c r="R16" s="175" t="s">
        <v>95</v>
      </c>
      <c r="S16" t="s">
        <v>56</v>
      </c>
      <c r="T16" s="182">
        <v>300</v>
      </c>
      <c r="U16" s="182">
        <v>100</v>
      </c>
      <c r="V16" s="182">
        <v>400</v>
      </c>
      <c r="W16">
        <v>5</v>
      </c>
      <c r="AA16" t="s">
        <v>59</v>
      </c>
      <c r="AB16" s="182">
        <v>100</v>
      </c>
      <c r="AE16">
        <v>2</v>
      </c>
      <c r="AH16" s="175" t="s">
        <v>122</v>
      </c>
      <c r="AI16" t="s">
        <v>56</v>
      </c>
      <c r="AJ16" s="182">
        <v>600</v>
      </c>
      <c r="AM16">
        <v>3</v>
      </c>
      <c r="AQ16" t="s">
        <v>59</v>
      </c>
      <c r="AR16" s="182">
        <v>200</v>
      </c>
      <c r="AU16">
        <v>3</v>
      </c>
    </row>
    <row r="17" spans="1:47" x14ac:dyDescent="0.4">
      <c r="A17" s="180"/>
      <c r="B17" s="174" t="s">
        <v>333</v>
      </c>
      <c r="C17" s="103" t="s">
        <v>60</v>
      </c>
      <c r="D17" s="181">
        <v>2200</v>
      </c>
      <c r="E17" s="181">
        <v>700</v>
      </c>
      <c r="F17" s="181"/>
      <c r="G17" s="104">
        <v>1</v>
      </c>
      <c r="K17" t="s">
        <v>56</v>
      </c>
      <c r="L17" s="182">
        <v>200</v>
      </c>
      <c r="O17">
        <v>1</v>
      </c>
      <c r="R17" s="175" t="s">
        <v>96</v>
      </c>
      <c r="S17" t="s">
        <v>60</v>
      </c>
      <c r="T17" s="182">
        <v>3400</v>
      </c>
      <c r="V17" s="182">
        <v>100</v>
      </c>
      <c r="W17">
        <v>2</v>
      </c>
      <c r="Z17" s="175" t="s">
        <v>365</v>
      </c>
      <c r="AA17" t="s">
        <v>88</v>
      </c>
      <c r="AB17" s="182">
        <v>165500</v>
      </c>
      <c r="AE17">
        <v>1</v>
      </c>
      <c r="AH17" s="175" t="s">
        <v>123</v>
      </c>
      <c r="AI17" t="s">
        <v>56</v>
      </c>
      <c r="AJ17" s="182">
        <v>2200</v>
      </c>
      <c r="AK17" s="182">
        <v>100</v>
      </c>
      <c r="AL17" s="182">
        <v>2000</v>
      </c>
      <c r="AM17">
        <v>5</v>
      </c>
      <c r="AQ17" t="s">
        <v>56</v>
      </c>
      <c r="AT17" s="182">
        <v>1300</v>
      </c>
      <c r="AU17">
        <v>2</v>
      </c>
    </row>
    <row r="18" spans="1:47" x14ac:dyDescent="0.4">
      <c r="A18" s="180"/>
      <c r="B18" s="174" t="s">
        <v>76</v>
      </c>
      <c r="C18" s="103" t="s">
        <v>58</v>
      </c>
      <c r="D18" s="181">
        <v>7600</v>
      </c>
      <c r="E18" s="181">
        <v>11400</v>
      </c>
      <c r="F18" s="181"/>
      <c r="G18" s="104">
        <v>2</v>
      </c>
      <c r="J18" s="175" t="s">
        <v>363</v>
      </c>
      <c r="K18" t="s">
        <v>57</v>
      </c>
      <c r="L18" s="182">
        <v>37200</v>
      </c>
      <c r="M18" s="182">
        <v>800</v>
      </c>
      <c r="N18" s="182">
        <v>2200</v>
      </c>
      <c r="O18">
        <v>2</v>
      </c>
      <c r="S18" t="s">
        <v>56</v>
      </c>
      <c r="T18" s="182">
        <v>600</v>
      </c>
      <c r="U18" s="182">
        <v>400</v>
      </c>
      <c r="V18" s="182">
        <v>600</v>
      </c>
      <c r="W18">
        <v>9</v>
      </c>
      <c r="Z18" s="175" t="s">
        <v>113</v>
      </c>
      <c r="AA18" t="s">
        <v>57</v>
      </c>
      <c r="AB18" s="182">
        <v>22300</v>
      </c>
      <c r="AC18" s="182">
        <v>4600</v>
      </c>
      <c r="AD18" s="182">
        <v>14800</v>
      </c>
      <c r="AE18">
        <v>15</v>
      </c>
      <c r="AI18" t="s">
        <v>59</v>
      </c>
      <c r="AJ18" s="182">
        <v>100</v>
      </c>
      <c r="AM18">
        <v>8</v>
      </c>
      <c r="AP18" s="175" t="s">
        <v>146</v>
      </c>
      <c r="AQ18" t="s">
        <v>60</v>
      </c>
      <c r="AR18" s="182">
        <v>500</v>
      </c>
      <c r="AS18" s="182">
        <v>800</v>
      </c>
      <c r="AT18" s="182">
        <v>500</v>
      </c>
      <c r="AU18">
        <v>3</v>
      </c>
    </row>
    <row r="19" spans="1:47" x14ac:dyDescent="0.4">
      <c r="A19" s="180"/>
      <c r="B19" s="174"/>
      <c r="C19" s="103" t="s">
        <v>60</v>
      </c>
      <c r="D19" s="181">
        <v>3500</v>
      </c>
      <c r="E19" s="181">
        <v>6000</v>
      </c>
      <c r="F19" s="181">
        <v>100</v>
      </c>
      <c r="G19" s="104">
        <v>2</v>
      </c>
      <c r="K19" t="s">
        <v>56</v>
      </c>
      <c r="L19" s="182">
        <v>2900</v>
      </c>
      <c r="O19">
        <v>1</v>
      </c>
      <c r="R19" s="175" t="s">
        <v>97</v>
      </c>
      <c r="S19" t="s">
        <v>57</v>
      </c>
      <c r="T19" s="182">
        <v>19200</v>
      </c>
      <c r="U19" s="182">
        <v>4700</v>
      </c>
      <c r="V19" s="182">
        <v>12700</v>
      </c>
      <c r="W19">
        <v>8</v>
      </c>
      <c r="AA19" t="s">
        <v>56</v>
      </c>
      <c r="AB19" s="182">
        <v>22200</v>
      </c>
      <c r="AC19" s="182">
        <v>200</v>
      </c>
      <c r="AD19" s="182">
        <v>900</v>
      </c>
      <c r="AE19">
        <v>10</v>
      </c>
      <c r="AI19" t="s">
        <v>60</v>
      </c>
      <c r="AK19" s="182">
        <v>200</v>
      </c>
      <c r="AM19">
        <v>2</v>
      </c>
      <c r="AQ19" t="s">
        <v>56</v>
      </c>
      <c r="AR19" s="182">
        <v>300</v>
      </c>
      <c r="AS19" s="182">
        <v>900</v>
      </c>
      <c r="AT19" s="182">
        <v>5900</v>
      </c>
      <c r="AU19">
        <v>12</v>
      </c>
    </row>
    <row r="20" spans="1:47" x14ac:dyDescent="0.4">
      <c r="A20" s="180"/>
      <c r="B20" s="174" t="s">
        <v>359</v>
      </c>
      <c r="C20" s="103" t="s">
        <v>60</v>
      </c>
      <c r="D20" s="181">
        <v>3600</v>
      </c>
      <c r="E20" s="181">
        <v>500</v>
      </c>
      <c r="F20" s="181"/>
      <c r="G20" s="104">
        <v>3</v>
      </c>
      <c r="K20" t="s">
        <v>59</v>
      </c>
      <c r="L20" s="182">
        <v>1000</v>
      </c>
      <c r="O20">
        <v>1</v>
      </c>
      <c r="S20" t="s">
        <v>56</v>
      </c>
      <c r="T20" s="182">
        <v>16400</v>
      </c>
      <c r="U20" s="182">
        <v>100</v>
      </c>
      <c r="V20" s="182">
        <v>100</v>
      </c>
      <c r="W20">
        <v>10</v>
      </c>
      <c r="AA20" t="s">
        <v>60</v>
      </c>
      <c r="AB20" s="182">
        <v>1000</v>
      </c>
      <c r="AC20" s="182">
        <v>3100</v>
      </c>
      <c r="AD20" s="182">
        <v>500</v>
      </c>
      <c r="AE20">
        <v>8</v>
      </c>
      <c r="AH20" s="175" t="s">
        <v>124</v>
      </c>
      <c r="AI20" t="s">
        <v>60</v>
      </c>
      <c r="AJ20" s="182">
        <v>100</v>
      </c>
      <c r="AK20" s="182">
        <v>200</v>
      </c>
      <c r="AM20">
        <v>1</v>
      </c>
      <c r="AQ20" t="s">
        <v>88</v>
      </c>
      <c r="AT20" s="182">
        <v>100</v>
      </c>
      <c r="AU20">
        <v>1</v>
      </c>
    </row>
    <row r="21" spans="1:47" x14ac:dyDescent="0.4">
      <c r="A21" s="180"/>
      <c r="B21" s="180" t="s">
        <v>77</v>
      </c>
      <c r="C21" s="103" t="s">
        <v>57</v>
      </c>
      <c r="D21" s="181">
        <v>21700</v>
      </c>
      <c r="E21" s="181">
        <v>100</v>
      </c>
      <c r="F21" s="181"/>
      <c r="G21" s="104">
        <v>1</v>
      </c>
      <c r="J21" s="175" t="s">
        <v>83</v>
      </c>
      <c r="K21" t="s">
        <v>56</v>
      </c>
      <c r="L21" s="182">
        <v>3100</v>
      </c>
      <c r="M21" s="182">
        <v>800</v>
      </c>
      <c r="O21">
        <v>12</v>
      </c>
      <c r="R21" s="175" t="s">
        <v>98</v>
      </c>
      <c r="S21" t="s">
        <v>56</v>
      </c>
      <c r="T21" s="182">
        <v>8000</v>
      </c>
      <c r="W21">
        <v>10</v>
      </c>
      <c r="AA21" t="s">
        <v>58</v>
      </c>
      <c r="AB21" s="182">
        <v>400</v>
      </c>
      <c r="AC21" s="182">
        <v>2900</v>
      </c>
      <c r="AE21">
        <v>1</v>
      </c>
      <c r="AI21" t="s">
        <v>59</v>
      </c>
      <c r="AJ21" s="182">
        <v>100</v>
      </c>
      <c r="AK21" s="182">
        <v>300</v>
      </c>
      <c r="AM21">
        <v>2</v>
      </c>
      <c r="AQ21" t="s">
        <v>59</v>
      </c>
      <c r="AT21" s="182">
        <v>100</v>
      </c>
      <c r="AU21">
        <v>1</v>
      </c>
    </row>
    <row r="22" spans="1:47" x14ac:dyDescent="0.4">
      <c r="A22" s="180"/>
      <c r="B22" s="174"/>
      <c r="C22" s="103" t="s">
        <v>60</v>
      </c>
      <c r="D22" s="181">
        <v>3700</v>
      </c>
      <c r="E22" s="181">
        <v>1000</v>
      </c>
      <c r="F22" s="181"/>
      <c r="G22" s="104">
        <v>1</v>
      </c>
      <c r="K22" t="s">
        <v>59</v>
      </c>
      <c r="L22" s="182">
        <v>1600</v>
      </c>
      <c r="O22">
        <v>3</v>
      </c>
      <c r="S22" t="s">
        <v>60</v>
      </c>
      <c r="T22" s="182">
        <v>600</v>
      </c>
      <c r="U22" s="182">
        <v>800</v>
      </c>
      <c r="V22" s="182">
        <v>100</v>
      </c>
      <c r="W22">
        <v>2</v>
      </c>
      <c r="AA22" t="s">
        <v>59</v>
      </c>
      <c r="AB22" s="182">
        <v>200</v>
      </c>
      <c r="AD22" s="182">
        <v>900</v>
      </c>
      <c r="AE22">
        <v>3</v>
      </c>
      <c r="AI22" t="s">
        <v>56</v>
      </c>
      <c r="AK22" s="182">
        <v>500</v>
      </c>
      <c r="AL22" s="182">
        <v>2600</v>
      </c>
      <c r="AM22">
        <v>4</v>
      </c>
      <c r="AP22" s="175" t="s">
        <v>147</v>
      </c>
      <c r="AQ22" t="s">
        <v>59</v>
      </c>
      <c r="AR22" s="182">
        <v>100</v>
      </c>
      <c r="AU22">
        <v>4</v>
      </c>
    </row>
    <row r="23" spans="1:47" x14ac:dyDescent="0.4">
      <c r="A23" s="180"/>
      <c r="B23" s="174"/>
      <c r="C23" s="103" t="s">
        <v>59</v>
      </c>
      <c r="D23" s="181">
        <v>400</v>
      </c>
      <c r="E23" s="181"/>
      <c r="F23" s="181"/>
      <c r="G23" s="104">
        <v>2</v>
      </c>
      <c r="J23" s="175" t="s">
        <v>84</v>
      </c>
      <c r="K23" t="s">
        <v>57</v>
      </c>
      <c r="L23" s="182">
        <v>41600</v>
      </c>
      <c r="M23" s="182">
        <v>1300</v>
      </c>
      <c r="N23" s="182">
        <v>1400</v>
      </c>
      <c r="O23">
        <v>6</v>
      </c>
      <c r="R23" s="175" t="s">
        <v>99</v>
      </c>
      <c r="S23" t="s">
        <v>56</v>
      </c>
      <c r="T23" s="182">
        <v>6300</v>
      </c>
      <c r="U23" s="182">
        <v>200</v>
      </c>
      <c r="V23" s="182">
        <v>800</v>
      </c>
      <c r="W23">
        <v>7</v>
      </c>
      <c r="Z23" s="175" t="s">
        <v>114</v>
      </c>
      <c r="AA23" t="s">
        <v>60</v>
      </c>
      <c r="AB23" s="182">
        <v>600</v>
      </c>
      <c r="AD23" s="182">
        <v>100</v>
      </c>
      <c r="AE23">
        <v>2</v>
      </c>
      <c r="AH23" s="175" t="s">
        <v>125</v>
      </c>
      <c r="AI23" t="s">
        <v>57</v>
      </c>
      <c r="AJ23" s="182">
        <v>1400</v>
      </c>
      <c r="AK23" s="182">
        <v>300</v>
      </c>
      <c r="AM23">
        <v>3</v>
      </c>
      <c r="AQ23" t="s">
        <v>56</v>
      </c>
      <c r="AR23" s="182">
        <v>100</v>
      </c>
      <c r="AT23" s="182">
        <v>100</v>
      </c>
      <c r="AU23">
        <v>2</v>
      </c>
    </row>
    <row r="24" spans="1:47" x14ac:dyDescent="0.4">
      <c r="B24" s="175" t="s">
        <v>360</v>
      </c>
      <c r="C24" t="s">
        <v>59</v>
      </c>
      <c r="D24" s="182">
        <v>800</v>
      </c>
      <c r="G24" s="104">
        <v>2</v>
      </c>
      <c r="K24" t="s">
        <v>56</v>
      </c>
      <c r="L24" s="182">
        <v>8200</v>
      </c>
      <c r="O24">
        <v>4</v>
      </c>
      <c r="S24" t="s">
        <v>58</v>
      </c>
      <c r="T24" s="182">
        <v>4900</v>
      </c>
      <c r="U24" s="182">
        <v>4400</v>
      </c>
      <c r="V24" s="182">
        <v>100</v>
      </c>
      <c r="W24">
        <v>1</v>
      </c>
      <c r="Z24" s="175" t="s">
        <v>115</v>
      </c>
      <c r="AA24" t="s">
        <v>56</v>
      </c>
      <c r="AB24" s="182">
        <v>100</v>
      </c>
      <c r="AE24">
        <v>2</v>
      </c>
      <c r="AI24" t="s">
        <v>56</v>
      </c>
      <c r="AJ24" s="182">
        <v>400</v>
      </c>
      <c r="AL24" s="182">
        <v>500</v>
      </c>
      <c r="AM24">
        <v>6</v>
      </c>
      <c r="AO24" s="175" t="s">
        <v>148</v>
      </c>
      <c r="AP24" s="175" t="s">
        <v>149</v>
      </c>
      <c r="AQ24" t="s">
        <v>56</v>
      </c>
      <c r="AS24" s="182">
        <v>100</v>
      </c>
      <c r="AT24" s="182">
        <v>400</v>
      </c>
      <c r="AU24">
        <v>4</v>
      </c>
    </row>
    <row r="25" spans="1:47" x14ac:dyDescent="0.4">
      <c r="C25" t="s">
        <v>60</v>
      </c>
      <c r="D25" s="182">
        <v>300</v>
      </c>
      <c r="G25">
        <v>1</v>
      </c>
      <c r="K25" t="s">
        <v>58</v>
      </c>
      <c r="L25" s="182">
        <v>400</v>
      </c>
      <c r="M25" s="182">
        <v>300</v>
      </c>
      <c r="O25">
        <v>1</v>
      </c>
      <c r="S25" t="s">
        <v>60</v>
      </c>
      <c r="T25" s="182">
        <v>1300</v>
      </c>
      <c r="U25" s="182">
        <v>3900</v>
      </c>
      <c r="V25" s="182">
        <v>200</v>
      </c>
      <c r="W25">
        <v>3</v>
      </c>
      <c r="AA25" t="s">
        <v>60</v>
      </c>
      <c r="AC25" s="182">
        <v>300</v>
      </c>
      <c r="AE25">
        <v>1</v>
      </c>
      <c r="AI25" t="s">
        <v>60</v>
      </c>
      <c r="AJ25" s="182">
        <v>300</v>
      </c>
      <c r="AK25" s="182">
        <v>800</v>
      </c>
      <c r="AM25">
        <v>1</v>
      </c>
      <c r="AP25" s="175" t="s">
        <v>150</v>
      </c>
      <c r="AQ25" t="s">
        <v>59</v>
      </c>
      <c r="AR25" s="182">
        <v>100</v>
      </c>
      <c r="AU25">
        <v>2</v>
      </c>
    </row>
    <row r="26" spans="1:47" x14ac:dyDescent="0.4">
      <c r="B26" s="175" t="s">
        <v>345</v>
      </c>
      <c r="C26" t="s">
        <v>60</v>
      </c>
      <c r="D26" s="182">
        <v>3700</v>
      </c>
      <c r="E26" s="182">
        <v>1500</v>
      </c>
      <c r="G26">
        <v>1</v>
      </c>
      <c r="K26" t="s">
        <v>59</v>
      </c>
      <c r="L26" s="182">
        <v>400</v>
      </c>
      <c r="O26">
        <v>1</v>
      </c>
      <c r="R26" s="175" t="s">
        <v>100</v>
      </c>
      <c r="S26" t="s">
        <v>56</v>
      </c>
      <c r="T26" s="182">
        <v>800</v>
      </c>
      <c r="U26" s="182">
        <v>500</v>
      </c>
      <c r="V26" s="182">
        <v>1400</v>
      </c>
      <c r="W26">
        <v>9</v>
      </c>
      <c r="Z26" s="175" t="s">
        <v>116</v>
      </c>
      <c r="AA26" t="s">
        <v>56</v>
      </c>
      <c r="AB26" s="182">
        <v>4400</v>
      </c>
      <c r="AC26" s="182">
        <v>100</v>
      </c>
      <c r="AD26" s="182">
        <v>600</v>
      </c>
      <c r="AE26">
        <v>7</v>
      </c>
      <c r="AI26" t="s">
        <v>59</v>
      </c>
      <c r="AJ26" s="182">
        <v>100</v>
      </c>
      <c r="AL26" s="182">
        <v>400</v>
      </c>
      <c r="AM26">
        <v>4</v>
      </c>
      <c r="AQ26" t="s">
        <v>56</v>
      </c>
      <c r="AR26" s="182">
        <v>100</v>
      </c>
      <c r="AS26" s="182">
        <v>1100</v>
      </c>
      <c r="AT26" s="182">
        <v>3000</v>
      </c>
      <c r="AU26">
        <v>5</v>
      </c>
    </row>
    <row r="27" spans="1:47" x14ac:dyDescent="0.4">
      <c r="B27" s="175" t="s">
        <v>346</v>
      </c>
      <c r="C27" t="s">
        <v>60</v>
      </c>
      <c r="D27" s="182">
        <v>2400</v>
      </c>
      <c r="E27" s="182">
        <v>600</v>
      </c>
      <c r="G27">
        <v>2</v>
      </c>
      <c r="K27" t="s">
        <v>60</v>
      </c>
      <c r="L27" s="182">
        <v>100</v>
      </c>
      <c r="M27" s="182">
        <v>500</v>
      </c>
      <c r="O27">
        <v>2</v>
      </c>
      <c r="R27" s="175" t="s">
        <v>101</v>
      </c>
      <c r="S27" t="s">
        <v>57</v>
      </c>
      <c r="T27" s="182">
        <v>17600</v>
      </c>
      <c r="U27" s="182">
        <v>900</v>
      </c>
      <c r="V27" s="182">
        <v>8500</v>
      </c>
      <c r="W27">
        <v>3</v>
      </c>
      <c r="Z27" s="175" t="s">
        <v>117</v>
      </c>
      <c r="AA27" t="s">
        <v>56</v>
      </c>
      <c r="AB27" s="182">
        <v>11700</v>
      </c>
      <c r="AC27" s="182">
        <v>100</v>
      </c>
      <c r="AD27" s="182">
        <v>700</v>
      </c>
      <c r="AE27">
        <v>1</v>
      </c>
      <c r="AH27" s="175" t="s">
        <v>126</v>
      </c>
      <c r="AI27" t="s">
        <v>56</v>
      </c>
      <c r="AJ27" s="182">
        <v>500</v>
      </c>
      <c r="AK27" s="182">
        <v>400</v>
      </c>
      <c r="AL27" s="182">
        <v>1300</v>
      </c>
      <c r="AM27">
        <v>3</v>
      </c>
      <c r="AP27" s="175" t="s">
        <v>151</v>
      </c>
      <c r="AQ27" t="s">
        <v>59</v>
      </c>
      <c r="AR27" s="182">
        <v>100</v>
      </c>
      <c r="AU27">
        <v>4</v>
      </c>
    </row>
    <row r="28" spans="1:47" x14ac:dyDescent="0.4">
      <c r="C28" t="s">
        <v>57</v>
      </c>
      <c r="D28" s="182">
        <v>100</v>
      </c>
      <c r="E28" s="182">
        <v>100</v>
      </c>
      <c r="G28">
        <v>1</v>
      </c>
      <c r="J28" s="175" t="s">
        <v>85</v>
      </c>
      <c r="K28" t="s">
        <v>57</v>
      </c>
      <c r="L28" s="182">
        <v>48500</v>
      </c>
      <c r="M28" s="182">
        <v>2300</v>
      </c>
      <c r="N28" s="182">
        <v>6800</v>
      </c>
      <c r="O28">
        <v>2</v>
      </c>
      <c r="S28" t="s">
        <v>56</v>
      </c>
      <c r="T28" s="182">
        <v>700</v>
      </c>
      <c r="W28">
        <v>9</v>
      </c>
      <c r="AA28" t="s">
        <v>60</v>
      </c>
      <c r="AB28" s="182">
        <v>2300</v>
      </c>
      <c r="AC28" s="182">
        <v>4000</v>
      </c>
      <c r="AD28" s="182">
        <v>900</v>
      </c>
      <c r="AE28">
        <v>8</v>
      </c>
      <c r="AI28" t="s">
        <v>59</v>
      </c>
      <c r="AJ28" s="182">
        <v>300</v>
      </c>
      <c r="AK28" s="182">
        <v>100</v>
      </c>
      <c r="AM28">
        <v>2</v>
      </c>
      <c r="AQ28" t="s">
        <v>56</v>
      </c>
      <c r="AT28" s="182">
        <v>1400</v>
      </c>
      <c r="AU28">
        <v>7</v>
      </c>
    </row>
    <row r="29" spans="1:47" x14ac:dyDescent="0.4">
      <c r="B29" s="175" t="s">
        <v>78</v>
      </c>
      <c r="C29" t="s">
        <v>58</v>
      </c>
      <c r="D29" s="182">
        <v>5600</v>
      </c>
      <c r="E29" s="182">
        <v>2300</v>
      </c>
      <c r="G29">
        <v>2</v>
      </c>
      <c r="K29" t="s">
        <v>56</v>
      </c>
      <c r="L29" s="182">
        <v>4200</v>
      </c>
      <c r="O29">
        <v>1</v>
      </c>
      <c r="R29" s="175" t="s">
        <v>102</v>
      </c>
      <c r="S29" t="s">
        <v>57</v>
      </c>
      <c r="T29" s="182">
        <v>33700</v>
      </c>
      <c r="U29" s="182">
        <v>2400</v>
      </c>
      <c r="V29" s="182">
        <v>6000</v>
      </c>
      <c r="W29">
        <v>4</v>
      </c>
      <c r="AA29" t="s">
        <v>58</v>
      </c>
      <c r="AB29" s="182">
        <v>1400</v>
      </c>
      <c r="AC29" s="182">
        <v>10500</v>
      </c>
      <c r="AD29" s="182">
        <v>200</v>
      </c>
      <c r="AE29">
        <v>2</v>
      </c>
      <c r="AI29" t="s">
        <v>57</v>
      </c>
      <c r="AL29" s="182">
        <v>400</v>
      </c>
      <c r="AM29">
        <v>1</v>
      </c>
      <c r="AP29" s="175" t="s">
        <v>109</v>
      </c>
      <c r="AQ29" t="s">
        <v>56</v>
      </c>
      <c r="AS29" s="182">
        <v>200</v>
      </c>
      <c r="AT29" s="182">
        <v>500</v>
      </c>
      <c r="AU29">
        <v>2</v>
      </c>
    </row>
    <row r="30" spans="1:47" x14ac:dyDescent="0.4">
      <c r="B30" s="175" t="s">
        <v>79</v>
      </c>
      <c r="C30" t="s">
        <v>60</v>
      </c>
      <c r="D30" s="182">
        <v>2300</v>
      </c>
      <c r="E30" s="182">
        <v>1000</v>
      </c>
      <c r="G30">
        <v>7</v>
      </c>
      <c r="J30" s="175" t="s">
        <v>86</v>
      </c>
      <c r="K30" t="s">
        <v>57</v>
      </c>
      <c r="L30" s="182">
        <v>48200</v>
      </c>
      <c r="M30" s="182">
        <v>900</v>
      </c>
      <c r="N30" s="182">
        <v>1800</v>
      </c>
      <c r="O30">
        <v>4</v>
      </c>
      <c r="S30" t="s">
        <v>56</v>
      </c>
      <c r="T30" s="182">
        <v>5200</v>
      </c>
      <c r="W30">
        <v>5</v>
      </c>
      <c r="AA30" t="s">
        <v>57</v>
      </c>
      <c r="AB30" s="182">
        <v>400</v>
      </c>
      <c r="AC30" s="182">
        <v>600</v>
      </c>
      <c r="AE30">
        <v>1</v>
      </c>
      <c r="AH30" s="175" t="s">
        <v>127</v>
      </c>
      <c r="AI30" t="s">
        <v>56</v>
      </c>
      <c r="AL30" s="182">
        <v>800</v>
      </c>
      <c r="AM30">
        <v>2</v>
      </c>
      <c r="AO30" s="175" t="s">
        <v>152</v>
      </c>
      <c r="AP30" s="175" t="s">
        <v>153</v>
      </c>
      <c r="AQ30" t="s">
        <v>74</v>
      </c>
      <c r="AR30" s="182">
        <v>100</v>
      </c>
      <c r="AT30" s="182">
        <v>200</v>
      </c>
      <c r="AU30">
        <v>3</v>
      </c>
    </row>
    <row r="31" spans="1:47" x14ac:dyDescent="0.4">
      <c r="C31" t="s">
        <v>74</v>
      </c>
      <c r="D31" s="182">
        <v>1600</v>
      </c>
      <c r="F31" s="182">
        <v>200</v>
      </c>
      <c r="G31">
        <v>9</v>
      </c>
      <c r="K31" t="s">
        <v>56</v>
      </c>
      <c r="L31" s="182">
        <v>5200</v>
      </c>
      <c r="N31" s="182">
        <v>300</v>
      </c>
      <c r="O31">
        <v>5</v>
      </c>
      <c r="R31" s="175" t="s">
        <v>364</v>
      </c>
      <c r="S31" t="s">
        <v>56</v>
      </c>
      <c r="T31" s="182">
        <v>3100</v>
      </c>
      <c r="W31">
        <v>1</v>
      </c>
      <c r="AA31" t="s">
        <v>59</v>
      </c>
      <c r="AB31" s="182">
        <v>100</v>
      </c>
      <c r="AE31">
        <v>6</v>
      </c>
      <c r="AH31" s="175" t="s">
        <v>128</v>
      </c>
      <c r="AI31" t="s">
        <v>57</v>
      </c>
      <c r="AJ31" s="182">
        <v>8800</v>
      </c>
      <c r="AK31" s="182">
        <v>2300</v>
      </c>
      <c r="AL31" s="182">
        <v>3300</v>
      </c>
      <c r="AM31">
        <v>3</v>
      </c>
      <c r="AQ31" t="s">
        <v>56</v>
      </c>
      <c r="AR31" s="182">
        <v>100</v>
      </c>
      <c r="AS31" s="182">
        <v>200</v>
      </c>
      <c r="AT31" s="182">
        <v>2100</v>
      </c>
      <c r="AU31">
        <v>3</v>
      </c>
    </row>
    <row r="32" spans="1:47" x14ac:dyDescent="0.4">
      <c r="C32" t="s">
        <v>56</v>
      </c>
      <c r="D32" s="182">
        <v>800</v>
      </c>
      <c r="G32">
        <v>3</v>
      </c>
      <c r="J32" s="175" t="s">
        <v>87</v>
      </c>
      <c r="K32" t="s">
        <v>56</v>
      </c>
      <c r="L32" s="182">
        <v>2900</v>
      </c>
      <c r="O32">
        <v>4</v>
      </c>
      <c r="R32" s="175" t="s">
        <v>103</v>
      </c>
      <c r="S32" t="s">
        <v>60</v>
      </c>
      <c r="T32" s="182">
        <v>500</v>
      </c>
      <c r="W32">
        <v>1</v>
      </c>
      <c r="AI32" t="s">
        <v>60</v>
      </c>
      <c r="AJ32" s="182">
        <v>1100</v>
      </c>
      <c r="AK32" s="182">
        <v>2200</v>
      </c>
      <c r="AL32" s="182">
        <v>400</v>
      </c>
      <c r="AM32">
        <v>3</v>
      </c>
      <c r="AP32" s="175" t="s">
        <v>154</v>
      </c>
      <c r="AQ32" t="s">
        <v>56</v>
      </c>
      <c r="AR32" s="182">
        <v>100</v>
      </c>
      <c r="AS32" s="182">
        <v>1000</v>
      </c>
      <c r="AT32" s="182">
        <v>500</v>
      </c>
      <c r="AU32">
        <v>3</v>
      </c>
    </row>
    <row r="33" spans="2:47" x14ac:dyDescent="0.4">
      <c r="B33" s="175" t="s">
        <v>361</v>
      </c>
      <c r="C33" t="s">
        <v>60</v>
      </c>
      <c r="D33" s="182">
        <v>1800</v>
      </c>
      <c r="E33" s="182">
        <v>500</v>
      </c>
      <c r="G33">
        <v>2</v>
      </c>
      <c r="K33" t="s">
        <v>59</v>
      </c>
      <c r="L33" s="182">
        <v>2600</v>
      </c>
      <c r="M33" s="182">
        <v>100</v>
      </c>
      <c r="O33">
        <v>2</v>
      </c>
      <c r="S33" t="s">
        <v>56</v>
      </c>
      <c r="T33" s="182">
        <v>100</v>
      </c>
      <c r="W33">
        <v>1</v>
      </c>
      <c r="AI33" t="s">
        <v>59</v>
      </c>
      <c r="AJ33" s="182">
        <v>100</v>
      </c>
      <c r="AM33">
        <v>5</v>
      </c>
      <c r="AP33" s="175" t="s">
        <v>155</v>
      </c>
      <c r="AQ33" t="s">
        <v>60</v>
      </c>
      <c r="AR33" s="182">
        <v>100</v>
      </c>
      <c r="AS33" s="182">
        <v>200</v>
      </c>
      <c r="AU33">
        <v>3</v>
      </c>
    </row>
    <row r="34" spans="2:47" x14ac:dyDescent="0.4">
      <c r="C34" t="s">
        <v>56</v>
      </c>
      <c r="D34" s="182">
        <v>100</v>
      </c>
      <c r="G34">
        <v>1</v>
      </c>
      <c r="K34" t="s">
        <v>60</v>
      </c>
      <c r="L34" s="182">
        <v>100</v>
      </c>
      <c r="M34" s="182">
        <v>200</v>
      </c>
      <c r="O34">
        <v>1</v>
      </c>
      <c r="R34" s="175" t="s">
        <v>104</v>
      </c>
      <c r="S34" t="s">
        <v>56</v>
      </c>
      <c r="T34" s="182">
        <v>5200</v>
      </c>
      <c r="W34">
        <v>7</v>
      </c>
      <c r="AI34" t="s">
        <v>56</v>
      </c>
      <c r="AL34" s="182">
        <v>1000</v>
      </c>
      <c r="AM34">
        <v>1</v>
      </c>
      <c r="AQ34" t="s">
        <v>56</v>
      </c>
      <c r="AR34" s="182">
        <v>100</v>
      </c>
      <c r="AS34" s="182">
        <v>400</v>
      </c>
      <c r="AT34" s="182">
        <v>100</v>
      </c>
      <c r="AU34">
        <v>3</v>
      </c>
    </row>
    <row r="35" spans="2:47" x14ac:dyDescent="0.4">
      <c r="J35" s="175" t="s">
        <v>89</v>
      </c>
      <c r="K35" t="s">
        <v>56</v>
      </c>
      <c r="L35" s="182">
        <v>2700</v>
      </c>
      <c r="O35">
        <v>5</v>
      </c>
      <c r="S35" t="s">
        <v>59</v>
      </c>
      <c r="T35" s="182">
        <v>1200</v>
      </c>
      <c r="W35">
        <v>2</v>
      </c>
      <c r="AH35" s="175" t="s">
        <v>129</v>
      </c>
      <c r="AI35" t="s">
        <v>56</v>
      </c>
      <c r="AJ35" s="182">
        <v>2100</v>
      </c>
      <c r="AL35" s="182">
        <v>1400</v>
      </c>
      <c r="AM35">
        <v>1</v>
      </c>
      <c r="AP35" s="175" t="s">
        <v>156</v>
      </c>
      <c r="AQ35" t="s">
        <v>56</v>
      </c>
      <c r="AR35" s="182">
        <v>200</v>
      </c>
      <c r="AS35" s="182">
        <v>100</v>
      </c>
      <c r="AU35">
        <v>16</v>
      </c>
    </row>
    <row r="36" spans="2:47" x14ac:dyDescent="0.4">
      <c r="K36" t="s">
        <v>59</v>
      </c>
      <c r="N36" s="182">
        <v>500</v>
      </c>
      <c r="O36">
        <v>1</v>
      </c>
      <c r="S36" t="s">
        <v>60</v>
      </c>
      <c r="T36" s="182">
        <v>300</v>
      </c>
      <c r="U36" s="182">
        <v>1500</v>
      </c>
      <c r="W36">
        <v>1</v>
      </c>
      <c r="AI36" t="s">
        <v>60</v>
      </c>
      <c r="AJ36" s="182">
        <v>100</v>
      </c>
      <c r="AK36" s="182">
        <v>600</v>
      </c>
      <c r="AM36">
        <v>1</v>
      </c>
      <c r="AQ36" t="s">
        <v>60</v>
      </c>
      <c r="AS36" s="182">
        <v>100</v>
      </c>
      <c r="AU36">
        <v>2</v>
      </c>
    </row>
    <row r="37" spans="2:47" x14ac:dyDescent="0.4">
      <c r="J37" s="175" t="s">
        <v>334</v>
      </c>
      <c r="K37" t="s">
        <v>60</v>
      </c>
      <c r="L37" s="182">
        <v>1900</v>
      </c>
      <c r="M37" s="182">
        <v>200</v>
      </c>
      <c r="O37">
        <v>1</v>
      </c>
      <c r="R37" s="175" t="s">
        <v>105</v>
      </c>
      <c r="S37" t="s">
        <v>59</v>
      </c>
      <c r="T37" s="182">
        <v>200</v>
      </c>
      <c r="W37">
        <v>4</v>
      </c>
      <c r="AI37" t="s">
        <v>59</v>
      </c>
      <c r="AJ37" s="182">
        <v>100</v>
      </c>
      <c r="AK37" s="182">
        <v>1100</v>
      </c>
      <c r="AL37" s="182">
        <v>300</v>
      </c>
      <c r="AM37">
        <v>2</v>
      </c>
      <c r="AP37" s="175" t="s">
        <v>157</v>
      </c>
      <c r="AQ37" t="s">
        <v>56</v>
      </c>
      <c r="AR37" s="182">
        <v>300</v>
      </c>
      <c r="AT37" s="182">
        <v>500</v>
      </c>
      <c r="AU37">
        <v>6</v>
      </c>
    </row>
    <row r="38" spans="2:47" x14ac:dyDescent="0.4">
      <c r="K38" t="s">
        <v>74</v>
      </c>
      <c r="L38" s="182">
        <v>400</v>
      </c>
      <c r="O38">
        <v>1</v>
      </c>
      <c r="S38" t="s">
        <v>60</v>
      </c>
      <c r="T38" s="182">
        <v>100</v>
      </c>
      <c r="W38">
        <v>1</v>
      </c>
      <c r="AH38" s="175" t="s">
        <v>130</v>
      </c>
      <c r="AI38" t="s">
        <v>56</v>
      </c>
      <c r="AJ38" s="182">
        <v>100</v>
      </c>
      <c r="AK38" s="182">
        <v>100</v>
      </c>
      <c r="AL38" s="182">
        <v>3100</v>
      </c>
      <c r="AM38">
        <v>4</v>
      </c>
      <c r="AP38" s="175" t="s">
        <v>158</v>
      </c>
      <c r="AQ38" t="s">
        <v>56</v>
      </c>
      <c r="AR38" s="182">
        <v>100</v>
      </c>
      <c r="AS38" s="182">
        <v>200</v>
      </c>
      <c r="AT38" s="182">
        <v>200</v>
      </c>
      <c r="AU38">
        <v>4</v>
      </c>
    </row>
    <row r="39" spans="2:47" x14ac:dyDescent="0.4">
      <c r="J39" s="175" t="s">
        <v>90</v>
      </c>
      <c r="K39" t="s">
        <v>56</v>
      </c>
      <c r="L39" s="182">
        <v>4600</v>
      </c>
      <c r="O39">
        <v>6</v>
      </c>
      <c r="S39" t="s">
        <v>56</v>
      </c>
      <c r="T39" s="182">
        <v>100</v>
      </c>
      <c r="W39">
        <v>1</v>
      </c>
      <c r="AH39" s="175" t="s">
        <v>131</v>
      </c>
      <c r="AI39" t="s">
        <v>56</v>
      </c>
      <c r="AK39" s="182">
        <v>100</v>
      </c>
      <c r="AL39" s="182">
        <v>1800</v>
      </c>
      <c r="AM39">
        <v>1</v>
      </c>
      <c r="AP39" s="175" t="s">
        <v>159</v>
      </c>
      <c r="AQ39" t="s">
        <v>74</v>
      </c>
      <c r="AR39" s="182">
        <v>100</v>
      </c>
      <c r="AU39">
        <v>1</v>
      </c>
    </row>
    <row r="40" spans="2:47" x14ac:dyDescent="0.4">
      <c r="K40" t="s">
        <v>59</v>
      </c>
      <c r="L40" s="182">
        <v>2900</v>
      </c>
      <c r="O40">
        <v>24</v>
      </c>
      <c r="Q40" s="180"/>
      <c r="R40" s="174" t="s">
        <v>106</v>
      </c>
      <c r="S40" s="103" t="s">
        <v>56</v>
      </c>
      <c r="T40" s="181">
        <v>7400</v>
      </c>
      <c r="U40" s="181"/>
      <c r="V40" s="181"/>
      <c r="W40" s="104">
        <v>7</v>
      </c>
      <c r="AH40" s="175" t="s">
        <v>132</v>
      </c>
      <c r="AI40" t="s">
        <v>56</v>
      </c>
      <c r="AJ40" s="182">
        <v>4600</v>
      </c>
      <c r="AK40" s="182">
        <v>100</v>
      </c>
      <c r="AL40" s="182">
        <v>1500</v>
      </c>
      <c r="AM40">
        <v>4</v>
      </c>
      <c r="AQ40" t="s">
        <v>56</v>
      </c>
      <c r="AT40" s="182">
        <v>400</v>
      </c>
      <c r="AU40">
        <v>5</v>
      </c>
    </row>
    <row r="41" spans="2:47" x14ac:dyDescent="0.4">
      <c r="K41" t="s">
        <v>60</v>
      </c>
      <c r="L41" s="182">
        <v>2200</v>
      </c>
      <c r="M41" s="182">
        <v>1300</v>
      </c>
      <c r="O41">
        <v>10</v>
      </c>
      <c r="Q41" s="180"/>
      <c r="R41" s="180"/>
      <c r="S41" s="103" t="s">
        <v>60</v>
      </c>
      <c r="T41" s="181">
        <v>1000</v>
      </c>
      <c r="U41" s="181">
        <v>3300</v>
      </c>
      <c r="V41" s="181">
        <v>200</v>
      </c>
      <c r="W41" s="104">
        <v>4</v>
      </c>
      <c r="AI41" t="s">
        <v>60</v>
      </c>
      <c r="AJ41" s="182">
        <v>2100</v>
      </c>
      <c r="AK41" s="182">
        <v>900</v>
      </c>
      <c r="AL41" s="182">
        <v>100</v>
      </c>
      <c r="AM41">
        <v>2</v>
      </c>
      <c r="AP41" s="175" t="s">
        <v>336</v>
      </c>
      <c r="AQ41" t="s">
        <v>56</v>
      </c>
      <c r="AS41" s="182">
        <v>100</v>
      </c>
      <c r="AT41" s="182">
        <v>100</v>
      </c>
      <c r="AU41">
        <v>2</v>
      </c>
    </row>
    <row r="42" spans="2:47" x14ac:dyDescent="0.4">
      <c r="J42" s="175" t="s">
        <v>91</v>
      </c>
      <c r="K42" t="s">
        <v>57</v>
      </c>
      <c r="L42" s="182">
        <v>46200</v>
      </c>
      <c r="M42" s="182">
        <v>2000</v>
      </c>
      <c r="N42" s="182">
        <v>1500</v>
      </c>
      <c r="O42">
        <v>19</v>
      </c>
      <c r="S42" t="s">
        <v>59</v>
      </c>
      <c r="T42" s="182">
        <v>800</v>
      </c>
      <c r="W42">
        <v>5</v>
      </c>
      <c r="AI42" t="s">
        <v>59</v>
      </c>
      <c r="AJ42" s="182">
        <v>100</v>
      </c>
      <c r="AM42">
        <v>2</v>
      </c>
      <c r="AO42" s="175" t="s">
        <v>54</v>
      </c>
      <c r="AP42" s="175" t="s">
        <v>160</v>
      </c>
      <c r="AQ42" t="s">
        <v>58</v>
      </c>
      <c r="AR42" s="182">
        <v>1100</v>
      </c>
      <c r="AS42" s="182">
        <v>400</v>
      </c>
      <c r="AT42" s="182">
        <v>500</v>
      </c>
      <c r="AU42">
        <v>2</v>
      </c>
    </row>
    <row r="43" spans="2:47" x14ac:dyDescent="0.4">
      <c r="K43" t="s">
        <v>56</v>
      </c>
      <c r="L43" s="182">
        <v>6500</v>
      </c>
      <c r="M43" s="182">
        <v>100</v>
      </c>
      <c r="O43">
        <v>16</v>
      </c>
      <c r="R43" s="175" t="s">
        <v>107</v>
      </c>
      <c r="S43" t="s">
        <v>57</v>
      </c>
      <c r="T43" s="182">
        <v>70200</v>
      </c>
      <c r="U43" s="182">
        <v>2300</v>
      </c>
      <c r="V43" s="182">
        <v>7000</v>
      </c>
      <c r="W43">
        <v>5</v>
      </c>
      <c r="AH43" s="175" t="s">
        <v>133</v>
      </c>
      <c r="AI43" t="s">
        <v>57</v>
      </c>
      <c r="AJ43" s="182">
        <v>14800</v>
      </c>
      <c r="AK43" s="182">
        <v>100</v>
      </c>
      <c r="AL43" s="182">
        <v>500</v>
      </c>
      <c r="AM43">
        <v>1</v>
      </c>
      <c r="AQ43" t="s">
        <v>56</v>
      </c>
      <c r="AR43" s="182">
        <v>400</v>
      </c>
      <c r="AS43" s="182">
        <v>500</v>
      </c>
      <c r="AT43" s="182">
        <v>3700</v>
      </c>
      <c r="AU43">
        <v>10</v>
      </c>
    </row>
    <row r="44" spans="2:47" x14ac:dyDescent="0.4">
      <c r="K44" t="s">
        <v>59</v>
      </c>
      <c r="L44" s="182">
        <v>3700</v>
      </c>
      <c r="N44" s="182">
        <v>300</v>
      </c>
      <c r="O44">
        <v>7</v>
      </c>
      <c r="S44" t="s">
        <v>56</v>
      </c>
      <c r="T44" s="182">
        <v>40800</v>
      </c>
      <c r="U44" s="182">
        <v>800</v>
      </c>
      <c r="V44" s="182">
        <v>26100</v>
      </c>
      <c r="W44">
        <v>17</v>
      </c>
      <c r="AI44" t="s">
        <v>59</v>
      </c>
      <c r="AJ44" s="182">
        <v>500</v>
      </c>
      <c r="AM44">
        <v>2</v>
      </c>
      <c r="AQ44" t="s">
        <v>60</v>
      </c>
      <c r="AR44" s="182">
        <v>100</v>
      </c>
      <c r="AS44" s="182">
        <v>400</v>
      </c>
      <c r="AU44">
        <v>5</v>
      </c>
    </row>
    <row r="45" spans="2:47" x14ac:dyDescent="0.4">
      <c r="K45" t="s">
        <v>60</v>
      </c>
      <c r="L45" s="182">
        <v>1700</v>
      </c>
      <c r="O45">
        <v>1</v>
      </c>
      <c r="R45" s="175" t="s">
        <v>108</v>
      </c>
      <c r="S45" t="s">
        <v>60</v>
      </c>
      <c r="T45" s="182">
        <v>1100</v>
      </c>
      <c r="U45" s="182">
        <v>5200</v>
      </c>
      <c r="V45" s="182">
        <v>200</v>
      </c>
      <c r="W45">
        <v>6</v>
      </c>
      <c r="AI45" t="s">
        <v>56</v>
      </c>
      <c r="AJ45" s="182">
        <v>200</v>
      </c>
      <c r="AL45" s="182">
        <v>2000</v>
      </c>
      <c r="AM45">
        <v>4</v>
      </c>
      <c r="AQ45" t="s">
        <v>59</v>
      </c>
      <c r="AT45" s="182">
        <v>700</v>
      </c>
      <c r="AU45">
        <v>3</v>
      </c>
    </row>
    <row r="46" spans="2:47" x14ac:dyDescent="0.4">
      <c r="J46" s="175" t="s">
        <v>92</v>
      </c>
      <c r="K46" t="s">
        <v>57</v>
      </c>
      <c r="L46" s="182">
        <v>29500</v>
      </c>
      <c r="M46" s="182">
        <v>2700</v>
      </c>
      <c r="N46" s="182">
        <v>4000</v>
      </c>
      <c r="O46">
        <v>6</v>
      </c>
      <c r="S46" t="s">
        <v>59</v>
      </c>
      <c r="T46" s="182">
        <v>500</v>
      </c>
      <c r="V46" s="182">
        <v>100</v>
      </c>
      <c r="W46">
        <v>1</v>
      </c>
      <c r="AI46" t="s">
        <v>60</v>
      </c>
      <c r="AJ46" s="182">
        <v>100</v>
      </c>
      <c r="AM46">
        <v>2</v>
      </c>
      <c r="AP46" s="175" t="s">
        <v>161</v>
      </c>
      <c r="AQ46" t="s">
        <v>56</v>
      </c>
      <c r="AR46" s="182">
        <v>800</v>
      </c>
      <c r="AS46" s="182">
        <v>300</v>
      </c>
      <c r="AT46" s="182">
        <v>5800</v>
      </c>
      <c r="AU46">
        <v>11</v>
      </c>
    </row>
    <row r="47" spans="2:47" x14ac:dyDescent="0.4">
      <c r="K47" t="s">
        <v>56</v>
      </c>
      <c r="L47" s="182">
        <v>7900</v>
      </c>
      <c r="M47" s="182">
        <v>5000</v>
      </c>
      <c r="O47">
        <v>24</v>
      </c>
      <c r="R47" s="175" t="s">
        <v>347</v>
      </c>
      <c r="S47" t="s">
        <v>56</v>
      </c>
      <c r="T47" s="182">
        <v>4900</v>
      </c>
      <c r="W47">
        <v>1</v>
      </c>
      <c r="AH47" s="175" t="s">
        <v>134</v>
      </c>
      <c r="AI47" t="s">
        <v>56</v>
      </c>
      <c r="AJ47" s="182">
        <v>200</v>
      </c>
      <c r="AK47" s="182">
        <v>100</v>
      </c>
      <c r="AL47" s="182">
        <v>1200</v>
      </c>
      <c r="AM47">
        <v>7</v>
      </c>
      <c r="AQ47" t="s">
        <v>59</v>
      </c>
      <c r="AR47" s="182">
        <v>200</v>
      </c>
      <c r="AT47" s="182">
        <v>700</v>
      </c>
      <c r="AU47">
        <v>17</v>
      </c>
    </row>
    <row r="48" spans="2:47" x14ac:dyDescent="0.4">
      <c r="K48" t="s">
        <v>59</v>
      </c>
      <c r="L48" s="182">
        <v>400</v>
      </c>
      <c r="M48" s="182">
        <v>6400</v>
      </c>
      <c r="N48" s="182">
        <v>100</v>
      </c>
      <c r="O48">
        <v>1</v>
      </c>
      <c r="R48" s="175" t="s">
        <v>109</v>
      </c>
      <c r="S48" t="s">
        <v>56</v>
      </c>
      <c r="T48" s="182">
        <v>500</v>
      </c>
      <c r="U48" s="182">
        <v>900</v>
      </c>
      <c r="V48" s="182">
        <v>4600</v>
      </c>
      <c r="W48">
        <v>8</v>
      </c>
      <c r="AI48" t="s">
        <v>57</v>
      </c>
      <c r="AK48" s="182">
        <v>1400</v>
      </c>
      <c r="AL48" s="182">
        <v>2000</v>
      </c>
      <c r="AM48">
        <v>1</v>
      </c>
      <c r="AQ48" t="s">
        <v>162</v>
      </c>
      <c r="AR48" s="182">
        <v>100</v>
      </c>
      <c r="AU48">
        <v>7</v>
      </c>
    </row>
    <row r="49" spans="11:47" x14ac:dyDescent="0.4">
      <c r="K49" t="s">
        <v>60</v>
      </c>
      <c r="L49" s="182">
        <v>300</v>
      </c>
      <c r="M49" s="182">
        <v>4700</v>
      </c>
      <c r="O49">
        <v>1</v>
      </c>
      <c r="S49" t="s">
        <v>59</v>
      </c>
      <c r="T49" s="182">
        <v>100</v>
      </c>
      <c r="V49" s="182">
        <v>600</v>
      </c>
      <c r="W49">
        <v>3</v>
      </c>
      <c r="AH49" s="175" t="s">
        <v>135</v>
      </c>
      <c r="AI49" t="s">
        <v>56</v>
      </c>
      <c r="AJ49" s="182">
        <v>100</v>
      </c>
      <c r="AL49" s="182">
        <v>500</v>
      </c>
      <c r="AM49">
        <v>8</v>
      </c>
      <c r="AQ49" t="s">
        <v>60</v>
      </c>
      <c r="AR49" s="182">
        <v>100</v>
      </c>
      <c r="AU49">
        <v>2</v>
      </c>
    </row>
    <row r="50" spans="11:47" x14ac:dyDescent="0.4">
      <c r="AI50" t="s">
        <v>60</v>
      </c>
      <c r="AJ50" s="182">
        <v>100</v>
      </c>
      <c r="AM50">
        <v>3</v>
      </c>
      <c r="AQ50" t="s">
        <v>74</v>
      </c>
      <c r="AT50" s="182">
        <v>200</v>
      </c>
      <c r="AU50">
        <v>3</v>
      </c>
    </row>
    <row r="51" spans="11:47" x14ac:dyDescent="0.4">
      <c r="AI51" t="s">
        <v>59</v>
      </c>
      <c r="AJ51" s="182">
        <v>100</v>
      </c>
      <c r="AM51">
        <v>2</v>
      </c>
      <c r="AP51" s="175" t="s">
        <v>337</v>
      </c>
      <c r="AQ51" t="s">
        <v>162</v>
      </c>
      <c r="AR51" s="182">
        <v>600</v>
      </c>
      <c r="AU51">
        <v>1</v>
      </c>
    </row>
    <row r="52" spans="11:47" x14ac:dyDescent="0.4">
      <c r="AH52" s="175" t="s">
        <v>136</v>
      </c>
      <c r="AI52" t="s">
        <v>56</v>
      </c>
      <c r="AJ52" s="182">
        <v>500</v>
      </c>
      <c r="AL52" s="182">
        <v>5200</v>
      </c>
      <c r="AM52">
        <v>28</v>
      </c>
      <c r="AP52" s="175" t="s">
        <v>163</v>
      </c>
      <c r="AQ52" t="s">
        <v>162</v>
      </c>
      <c r="AR52" s="182">
        <v>500</v>
      </c>
      <c r="AU52">
        <v>5</v>
      </c>
    </row>
    <row r="53" spans="11:47" x14ac:dyDescent="0.4">
      <c r="AI53" t="s">
        <v>59</v>
      </c>
      <c r="AJ53" s="182">
        <v>500</v>
      </c>
      <c r="AM53">
        <v>6</v>
      </c>
      <c r="AQ53" t="s">
        <v>74</v>
      </c>
      <c r="AR53" s="182">
        <v>300</v>
      </c>
      <c r="AU53">
        <v>2</v>
      </c>
    </row>
    <row r="54" spans="11:47" x14ac:dyDescent="0.4">
      <c r="AI54" t="s">
        <v>60</v>
      </c>
      <c r="AJ54" s="182">
        <v>300</v>
      </c>
      <c r="AK54" s="182">
        <v>900</v>
      </c>
      <c r="AM54">
        <v>5</v>
      </c>
      <c r="AQ54" t="s">
        <v>59</v>
      </c>
      <c r="AR54" s="182">
        <v>200</v>
      </c>
      <c r="AU54">
        <v>4</v>
      </c>
    </row>
    <row r="55" spans="11:47" x14ac:dyDescent="0.4">
      <c r="AI55" t="s">
        <v>57</v>
      </c>
      <c r="AL55" s="182">
        <v>2500</v>
      </c>
      <c r="AM55">
        <v>1</v>
      </c>
      <c r="AQ55" t="s">
        <v>56</v>
      </c>
      <c r="AR55" s="182">
        <v>100</v>
      </c>
      <c r="AT55" s="182">
        <v>300</v>
      </c>
      <c r="AU55">
        <v>21</v>
      </c>
    </row>
    <row r="56" spans="11:47" x14ac:dyDescent="0.4">
      <c r="AH56" s="175" t="s">
        <v>137</v>
      </c>
      <c r="AI56" t="s">
        <v>56</v>
      </c>
      <c r="AJ56" s="182">
        <v>1500</v>
      </c>
      <c r="AL56" s="182">
        <v>900</v>
      </c>
      <c r="AM56">
        <v>9</v>
      </c>
    </row>
    <row r="57" spans="11:47" x14ac:dyDescent="0.4">
      <c r="AH57" s="175" t="s">
        <v>366</v>
      </c>
      <c r="AI57" t="s">
        <v>56</v>
      </c>
      <c r="AL57" s="182">
        <v>2400</v>
      </c>
      <c r="AM57">
        <v>2</v>
      </c>
    </row>
    <row r="58" spans="11:47" x14ac:dyDescent="0.4">
      <c r="AH58" s="175" t="s">
        <v>138</v>
      </c>
      <c r="AI58" t="s">
        <v>56</v>
      </c>
      <c r="AJ58" s="182">
        <v>1700</v>
      </c>
      <c r="AK58" s="182">
        <v>200</v>
      </c>
      <c r="AL58" s="182">
        <v>6000</v>
      </c>
      <c r="AM58">
        <v>19</v>
      </c>
    </row>
    <row r="59" spans="11:47" x14ac:dyDescent="0.4">
      <c r="AI59" t="s">
        <v>57</v>
      </c>
      <c r="AJ59" s="182">
        <v>700</v>
      </c>
      <c r="AK59" s="182">
        <v>100</v>
      </c>
      <c r="AM59">
        <v>1</v>
      </c>
    </row>
    <row r="60" spans="11:47" x14ac:dyDescent="0.4">
      <c r="AI60" t="s">
        <v>59</v>
      </c>
      <c r="AJ60" s="182">
        <v>200</v>
      </c>
      <c r="AL60" s="182">
        <v>100</v>
      </c>
      <c r="AM60">
        <v>10</v>
      </c>
    </row>
    <row r="61" spans="11:47" x14ac:dyDescent="0.4">
      <c r="AI61" t="s">
        <v>60</v>
      </c>
      <c r="AJ61" s="182">
        <v>100</v>
      </c>
      <c r="AK61" s="182">
        <v>100</v>
      </c>
      <c r="AL61" s="182">
        <v>100</v>
      </c>
      <c r="AM61">
        <v>2</v>
      </c>
    </row>
    <row r="62" spans="11:47" x14ac:dyDescent="0.4">
      <c r="AH62" s="175" t="s">
        <v>139</v>
      </c>
      <c r="AI62" t="s">
        <v>56</v>
      </c>
      <c r="AJ62" s="182">
        <v>1000</v>
      </c>
      <c r="AL62" s="182">
        <v>400</v>
      </c>
      <c r="AM62">
        <v>2</v>
      </c>
    </row>
    <row r="63" spans="11:47" x14ac:dyDescent="0.4">
      <c r="AH63" s="175" t="s">
        <v>140</v>
      </c>
      <c r="AI63" t="s">
        <v>57</v>
      </c>
      <c r="AJ63" s="182">
        <v>40800</v>
      </c>
      <c r="AK63" s="182">
        <v>600</v>
      </c>
      <c r="AL63" s="182">
        <v>1600</v>
      </c>
      <c r="AM63">
        <v>1</v>
      </c>
    </row>
    <row r="64" spans="11:47" x14ac:dyDescent="0.4">
      <c r="AI64" t="s">
        <v>60</v>
      </c>
      <c r="AJ64" s="182">
        <v>2300</v>
      </c>
      <c r="AK64" s="182">
        <v>1700</v>
      </c>
      <c r="AM64">
        <v>4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workbookViewId="0">
      <selection activeCell="C110" sqref="C110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5"/>
      <c r="H1" s="105"/>
      <c r="I1" s="105"/>
      <c r="J1" s="106"/>
    </row>
    <row r="2" spans="1:10" ht="16.5" customHeight="1" x14ac:dyDescent="0.4">
      <c r="A2" s="83" t="str">
        <f>'Tabeller fra Fisknytt'!A2</f>
        <v>Fisknytt uke 07 2026</v>
      </c>
      <c r="B2" s="81"/>
      <c r="C2" s="81"/>
      <c r="D2" s="81"/>
      <c r="E2" s="81"/>
      <c r="F2" s="81"/>
      <c r="G2" s="109"/>
      <c r="H2" s="109"/>
      <c r="I2" s="109"/>
      <c r="J2" s="110"/>
    </row>
    <row r="3" spans="1:10" ht="17.25" customHeight="1" thickBot="1" x14ac:dyDescent="0.45">
      <c r="A3" s="70"/>
      <c r="B3" s="71"/>
      <c r="C3" s="71"/>
      <c r="D3" s="71"/>
      <c r="E3" s="71"/>
      <c r="F3" s="71"/>
      <c r="G3" s="107"/>
      <c r="H3" s="107"/>
      <c r="I3" s="107"/>
      <c r="J3" s="108"/>
    </row>
    <row r="6" spans="1:10" ht="23.25" thickBot="1" x14ac:dyDescent="0.45">
      <c r="A6" s="122" t="str">
        <f>"Prisrapport fersk-omsetning uke "&amp;MID(A2,14,2)</f>
        <v>Prisrapport fersk-omsetning uke 07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0" x14ac:dyDescent="0.4">
      <c r="A7" s="55" t="s">
        <v>164</v>
      </c>
      <c r="B7" s="54" t="s">
        <v>165</v>
      </c>
      <c r="C7" s="112" t="str">
        <f>"Uke "&amp;MID(A2,14,7)</f>
        <v>Uke 07 2026</v>
      </c>
      <c r="D7" s="112"/>
      <c r="E7" s="112" t="s">
        <v>166</v>
      </c>
      <c r="F7" s="112"/>
      <c r="G7" s="112" t="s">
        <v>167</v>
      </c>
      <c r="H7" s="112"/>
      <c r="I7" s="112" t="s">
        <v>168</v>
      </c>
      <c r="J7" s="113"/>
    </row>
    <row r="8" spans="1:10" x14ac:dyDescent="0.4">
      <c r="A8" s="49" t="s">
        <v>169</v>
      </c>
      <c r="B8" s="48" t="s">
        <v>170</v>
      </c>
      <c r="C8" s="48" t="s">
        <v>4</v>
      </c>
      <c r="D8" s="48" t="s">
        <v>171</v>
      </c>
      <c r="E8" s="48" t="s">
        <v>4</v>
      </c>
      <c r="F8" s="48" t="s">
        <v>171</v>
      </c>
      <c r="G8" s="48" t="s">
        <v>4</v>
      </c>
      <c r="H8" s="48" t="s">
        <v>171</v>
      </c>
      <c r="I8" s="48" t="s">
        <v>172</v>
      </c>
      <c r="J8" s="47" t="s">
        <v>173</v>
      </c>
    </row>
    <row r="9" spans="1:10" ht="19.5" thickBot="1" x14ac:dyDescent="0.45">
      <c r="A9" s="111" t="s">
        <v>174</v>
      </c>
      <c r="B9" s="43"/>
      <c r="C9" s="48" t="s">
        <v>175</v>
      </c>
      <c r="D9" s="48" t="s">
        <v>170</v>
      </c>
      <c r="E9" s="48" t="s">
        <v>175</v>
      </c>
      <c r="F9" s="48" t="s">
        <v>170</v>
      </c>
      <c r="G9" s="48" t="s">
        <v>175</v>
      </c>
      <c r="H9" s="48" t="s">
        <v>170</v>
      </c>
      <c r="I9" s="48" t="s">
        <v>176</v>
      </c>
      <c r="J9" s="47" t="s">
        <v>177</v>
      </c>
    </row>
    <row r="10" spans="1:10" x14ac:dyDescent="0.4">
      <c r="A10" s="116" t="s">
        <v>178</v>
      </c>
      <c r="B10" s="117">
        <v>72.75</v>
      </c>
      <c r="C10" s="118">
        <v>848551.4</v>
      </c>
      <c r="D10" s="119">
        <v>99.913174407741309</v>
      </c>
      <c r="E10" s="118">
        <v>2540375.7000000002</v>
      </c>
      <c r="F10" s="119">
        <v>99.910536410695386</v>
      </c>
      <c r="G10" s="118">
        <v>2172010.7999999998</v>
      </c>
      <c r="H10" s="119">
        <v>79.798800873096852</v>
      </c>
      <c r="I10" s="120">
        <v>0.16959625615121268</v>
      </c>
      <c r="J10" s="121">
        <v>0.25203054829836358</v>
      </c>
    </row>
    <row r="11" spans="1:10" x14ac:dyDescent="0.4">
      <c r="A11" s="42" t="s">
        <v>179</v>
      </c>
      <c r="B11" s="115">
        <v>70.25</v>
      </c>
      <c r="C11" s="64">
        <v>1985174.2</v>
      </c>
      <c r="D11" s="65">
        <v>97.969367932494222</v>
      </c>
      <c r="E11" s="64">
        <v>6564657.5999999996</v>
      </c>
      <c r="F11" s="65">
        <v>97.825531882174658</v>
      </c>
      <c r="G11" s="64" t="s">
        <v>6</v>
      </c>
      <c r="H11" s="65" t="s">
        <v>6</v>
      </c>
      <c r="I11" s="66" t="s">
        <v>6</v>
      </c>
      <c r="J11" s="45" t="s">
        <v>6</v>
      </c>
    </row>
    <row r="12" spans="1:10" x14ac:dyDescent="0.4">
      <c r="A12" s="42" t="s">
        <v>180</v>
      </c>
      <c r="B12" s="115">
        <v>67.75</v>
      </c>
      <c r="C12" s="64">
        <v>1501041.8</v>
      </c>
      <c r="D12" s="65">
        <v>96.580742831971577</v>
      </c>
      <c r="E12" s="64">
        <v>4282573.5</v>
      </c>
      <c r="F12" s="65">
        <v>92.533384382676729</v>
      </c>
      <c r="G12" s="64" t="s">
        <v>6</v>
      </c>
      <c r="H12" s="65" t="s">
        <v>6</v>
      </c>
      <c r="I12" s="66" t="s">
        <v>6</v>
      </c>
      <c r="J12" s="45" t="s">
        <v>6</v>
      </c>
    </row>
    <row r="13" spans="1:10" x14ac:dyDescent="0.4">
      <c r="A13" s="42" t="s">
        <v>181</v>
      </c>
      <c r="B13" s="115">
        <v>65.25</v>
      </c>
      <c r="C13" s="64">
        <v>432018.9</v>
      </c>
      <c r="D13" s="65">
        <v>94.709312442492291</v>
      </c>
      <c r="E13" s="64">
        <v>1151619.2</v>
      </c>
      <c r="F13" s="65">
        <v>85.009021327379031</v>
      </c>
      <c r="G13" s="64">
        <v>1135942.6000000001</v>
      </c>
      <c r="H13" s="65">
        <v>62.509529213578524</v>
      </c>
      <c r="I13" s="66">
        <v>1.3800521258732492E-2</v>
      </c>
      <c r="J13" s="45">
        <v>0.35993699515678151</v>
      </c>
    </row>
    <row r="14" spans="1:10" x14ac:dyDescent="0.4">
      <c r="A14" s="42" t="s">
        <v>182</v>
      </c>
      <c r="B14" s="115">
        <v>62.75</v>
      </c>
      <c r="C14" s="64">
        <v>1251.9000000000001</v>
      </c>
      <c r="D14" s="65">
        <v>63.050539309683622</v>
      </c>
      <c r="E14" s="64">
        <v>16785.2</v>
      </c>
      <c r="F14" s="65">
        <v>74.457474551580518</v>
      </c>
      <c r="G14" s="64">
        <v>20061.099999999999</v>
      </c>
      <c r="H14" s="65">
        <v>54.178891248429743</v>
      </c>
      <c r="I14" s="66">
        <v>-0.1632961303218666</v>
      </c>
      <c r="J14" s="45">
        <v>0.37428937425400904</v>
      </c>
    </row>
    <row r="15" spans="1:10" x14ac:dyDescent="0.4">
      <c r="A15" s="44" t="s">
        <v>183</v>
      </c>
      <c r="B15" s="114">
        <v>57.253999999999934</v>
      </c>
      <c r="C15" s="61">
        <v>15356.3</v>
      </c>
      <c r="D15" s="62">
        <v>76.639864761026601</v>
      </c>
      <c r="E15" s="61">
        <v>32255.1</v>
      </c>
      <c r="F15" s="62">
        <v>75.401229184348367</v>
      </c>
      <c r="G15" s="61">
        <v>29877.1</v>
      </c>
      <c r="H15" s="62">
        <v>59.414651100333352</v>
      </c>
      <c r="I15" s="63">
        <v>7.9592731556944948E-2</v>
      </c>
      <c r="J15" s="46">
        <v>0.26906794516084132</v>
      </c>
    </row>
    <row r="16" spans="1:10" x14ac:dyDescent="0.4">
      <c r="A16" s="44" t="s">
        <v>184</v>
      </c>
      <c r="B16" s="114">
        <v>55.286999999999935</v>
      </c>
      <c r="C16" s="61">
        <v>30644.6</v>
      </c>
      <c r="D16" s="62">
        <v>70.327815941470931</v>
      </c>
      <c r="E16" s="61">
        <v>93163.9</v>
      </c>
      <c r="F16" s="62">
        <v>69.706501958161695</v>
      </c>
      <c r="G16" s="61" t="s">
        <v>6</v>
      </c>
      <c r="H16" s="62" t="s">
        <v>6</v>
      </c>
      <c r="I16" s="63" t="s">
        <v>6</v>
      </c>
      <c r="J16" s="46" t="s">
        <v>6</v>
      </c>
    </row>
    <row r="17" spans="1:10" x14ac:dyDescent="0.4">
      <c r="A17" s="44" t="s">
        <v>185</v>
      </c>
      <c r="B17" s="114">
        <v>53.319000000000052</v>
      </c>
      <c r="C17" s="61">
        <v>31577.7</v>
      </c>
      <c r="D17" s="62">
        <v>59.14488845708307</v>
      </c>
      <c r="E17" s="61">
        <v>202417.7</v>
      </c>
      <c r="F17" s="62">
        <v>64.237474248138952</v>
      </c>
      <c r="G17" s="61" t="s">
        <v>6</v>
      </c>
      <c r="H17" s="62" t="s">
        <v>6</v>
      </c>
      <c r="I17" s="63" t="s">
        <v>6</v>
      </c>
      <c r="J17" s="46" t="s">
        <v>6</v>
      </c>
    </row>
    <row r="18" spans="1:10" x14ac:dyDescent="0.4">
      <c r="A18" s="44" t="s">
        <v>186</v>
      </c>
      <c r="B18" s="114">
        <v>51.351999999999954</v>
      </c>
      <c r="C18" s="61">
        <v>20063.7</v>
      </c>
      <c r="D18" s="62">
        <v>55.222657766276534</v>
      </c>
      <c r="E18" s="61">
        <v>128364.9</v>
      </c>
      <c r="F18" s="62">
        <v>59.962880376379907</v>
      </c>
      <c r="G18" s="61">
        <v>89944</v>
      </c>
      <c r="H18" s="62">
        <v>50.776876523482301</v>
      </c>
      <c r="I18" s="63">
        <v>0.42716468024548604</v>
      </c>
      <c r="J18" s="46">
        <v>0.18090919492949595</v>
      </c>
    </row>
    <row r="19" spans="1:10" x14ac:dyDescent="0.4">
      <c r="A19" s="44" t="s">
        <v>187</v>
      </c>
      <c r="B19" s="114">
        <v>49.384000000000007</v>
      </c>
      <c r="C19" s="61">
        <v>659</v>
      </c>
      <c r="D19" s="62">
        <v>49.990401146131809</v>
      </c>
      <c r="E19" s="61">
        <v>3919.7</v>
      </c>
      <c r="F19" s="62">
        <v>57.453481441343797</v>
      </c>
      <c r="G19" s="61">
        <v>810.7</v>
      </c>
      <c r="H19" s="62">
        <v>49.08617176128093</v>
      </c>
      <c r="I19" s="63">
        <v>3.8349574441840382</v>
      </c>
      <c r="J19" s="46">
        <v>0.17046164693297561</v>
      </c>
    </row>
    <row r="20" spans="1:10" x14ac:dyDescent="0.4">
      <c r="A20" s="42" t="s">
        <v>188</v>
      </c>
      <c r="B20" s="115">
        <v>48.5</v>
      </c>
      <c r="C20" s="64">
        <v>65130.8</v>
      </c>
      <c r="D20" s="65">
        <v>66.433618656611003</v>
      </c>
      <c r="E20" s="64">
        <v>195006.8</v>
      </c>
      <c r="F20" s="65">
        <v>66.139897172816532</v>
      </c>
      <c r="G20" s="64">
        <v>288091.5</v>
      </c>
      <c r="H20" s="65">
        <v>53.061262584977342</v>
      </c>
      <c r="I20" s="66">
        <v>-0.32310810974985382</v>
      </c>
      <c r="J20" s="45">
        <v>0.24648178257902972</v>
      </c>
    </row>
    <row r="21" spans="1:10" x14ac:dyDescent="0.4">
      <c r="A21" s="42" t="s">
        <v>189</v>
      </c>
      <c r="B21" s="115">
        <v>46.829999999999963</v>
      </c>
      <c r="C21" s="64">
        <v>256801.8</v>
      </c>
      <c r="D21" s="65">
        <v>65.929056572033389</v>
      </c>
      <c r="E21" s="64">
        <v>704359.1</v>
      </c>
      <c r="F21" s="65">
        <v>63.983676281033354</v>
      </c>
      <c r="G21" s="64" t="s">
        <v>6</v>
      </c>
      <c r="H21" s="65" t="s">
        <v>6</v>
      </c>
      <c r="I21" s="66" t="s">
        <v>6</v>
      </c>
      <c r="J21" s="45" t="s">
        <v>6</v>
      </c>
    </row>
    <row r="22" spans="1:10" x14ac:dyDescent="0.4">
      <c r="A22" s="42" t="s">
        <v>190</v>
      </c>
      <c r="B22" s="115">
        <v>45.169999999999881</v>
      </c>
      <c r="C22" s="64">
        <v>562806.80000000005</v>
      </c>
      <c r="D22" s="65">
        <v>61.961085491504363</v>
      </c>
      <c r="E22" s="64">
        <v>1341777</v>
      </c>
      <c r="F22" s="65">
        <v>59.194838717611084</v>
      </c>
      <c r="G22" s="64" t="s">
        <v>6</v>
      </c>
      <c r="H22" s="65" t="s">
        <v>6</v>
      </c>
      <c r="I22" s="66" t="s">
        <v>6</v>
      </c>
      <c r="J22" s="45" t="s">
        <v>6</v>
      </c>
    </row>
    <row r="23" spans="1:10" x14ac:dyDescent="0.4">
      <c r="A23" s="42" t="s">
        <v>191</v>
      </c>
      <c r="B23" s="115">
        <v>43.5</v>
      </c>
      <c r="C23" s="64">
        <v>189661.9</v>
      </c>
      <c r="D23" s="65">
        <v>59.796808056863284</v>
      </c>
      <c r="E23" s="64">
        <v>596824.1</v>
      </c>
      <c r="F23" s="65">
        <v>55.059690719593888</v>
      </c>
      <c r="G23" s="64">
        <v>706136.3</v>
      </c>
      <c r="H23" s="65">
        <v>45.569201470027785</v>
      </c>
      <c r="I23" s="66">
        <v>-0.15480325823782187</v>
      </c>
      <c r="J23" s="45">
        <v>0.20826542803933659</v>
      </c>
    </row>
    <row r="24" spans="1:10" x14ac:dyDescent="0.4">
      <c r="A24" s="42" t="s">
        <v>192</v>
      </c>
      <c r="B24" s="115">
        <v>41.829999999999991</v>
      </c>
      <c r="C24" s="64">
        <v>4679.7</v>
      </c>
      <c r="D24" s="65">
        <v>63.086105946962412</v>
      </c>
      <c r="E24" s="64">
        <v>24361.200000000001</v>
      </c>
      <c r="F24" s="65">
        <v>51.528966553371752</v>
      </c>
      <c r="G24" s="64">
        <v>33867.4</v>
      </c>
      <c r="H24" s="65">
        <v>37.913430614691421</v>
      </c>
      <c r="I24" s="66">
        <v>-0.28068880398259094</v>
      </c>
      <c r="J24" s="45">
        <v>0.35912170747756927</v>
      </c>
    </row>
    <row r="25" spans="1:10" x14ac:dyDescent="0.4">
      <c r="A25" s="44" t="s">
        <v>348</v>
      </c>
      <c r="B25" s="114" t="s">
        <v>6</v>
      </c>
      <c r="C25" s="61" t="s">
        <v>6</v>
      </c>
      <c r="D25" s="62" t="s">
        <v>6</v>
      </c>
      <c r="E25" s="61">
        <v>266</v>
      </c>
      <c r="F25" s="62">
        <v>70.639097744360896</v>
      </c>
      <c r="G25" s="61">
        <v>1332.5</v>
      </c>
      <c r="H25" s="62">
        <v>56.983114446529079</v>
      </c>
      <c r="I25" s="63">
        <v>-0.800375234521576</v>
      </c>
      <c r="J25" s="46">
        <v>0.23964964762756349</v>
      </c>
    </row>
    <row r="26" spans="1:10" x14ac:dyDescent="0.4">
      <c r="A26" s="44" t="s">
        <v>349</v>
      </c>
      <c r="B26" s="114" t="s">
        <v>6</v>
      </c>
      <c r="C26" s="61" t="s">
        <v>6</v>
      </c>
      <c r="D26" s="62" t="s">
        <v>6</v>
      </c>
      <c r="E26" s="61">
        <v>206.5</v>
      </c>
      <c r="F26" s="62">
        <v>60.629539951573847</v>
      </c>
      <c r="G26" s="61" t="s">
        <v>6</v>
      </c>
      <c r="H26" s="62" t="s">
        <v>6</v>
      </c>
      <c r="I26" s="63" t="s">
        <v>6</v>
      </c>
      <c r="J26" s="46" t="s">
        <v>6</v>
      </c>
    </row>
    <row r="27" spans="1:10" ht="19.5" thickBot="1" x14ac:dyDescent="0.45">
      <c r="A27" s="53" t="s">
        <v>350</v>
      </c>
      <c r="B27" s="52" t="s">
        <v>6</v>
      </c>
      <c r="C27" s="51" t="s">
        <v>6</v>
      </c>
      <c r="D27" s="41" t="s">
        <v>6</v>
      </c>
      <c r="E27" s="51" t="s">
        <v>6</v>
      </c>
      <c r="F27" s="41" t="s">
        <v>6</v>
      </c>
      <c r="G27" s="51" t="s">
        <v>6</v>
      </c>
      <c r="H27" s="41" t="s">
        <v>6</v>
      </c>
      <c r="I27" s="40" t="s">
        <v>6</v>
      </c>
      <c r="J27" s="37" t="s">
        <v>6</v>
      </c>
    </row>
    <row r="28" spans="1:10" x14ac:dyDescent="0.4">
      <c r="A28" s="116" t="s">
        <v>193</v>
      </c>
      <c r="B28" s="117">
        <v>25.100000000000041</v>
      </c>
      <c r="C28" s="118">
        <v>271860.40000000002</v>
      </c>
      <c r="D28" s="119">
        <v>31.868061298168797</v>
      </c>
      <c r="E28" s="118">
        <v>1798851</v>
      </c>
      <c r="F28" s="119">
        <v>30.102418766843609</v>
      </c>
      <c r="G28" s="118">
        <v>2957730.9</v>
      </c>
      <c r="H28" s="119">
        <v>21.013738603358128</v>
      </c>
      <c r="I28" s="120">
        <v>-0.39181383945375148</v>
      </c>
      <c r="J28" s="121">
        <v>0.4325113362756427</v>
      </c>
    </row>
    <row r="29" spans="1:10" x14ac:dyDescent="0.4">
      <c r="A29" s="42" t="s">
        <v>194</v>
      </c>
      <c r="B29" s="115">
        <v>24.100000000000048</v>
      </c>
      <c r="C29" s="64">
        <v>136881.60000000001</v>
      </c>
      <c r="D29" s="65">
        <v>29.887262381603822</v>
      </c>
      <c r="E29" s="64">
        <v>620321.69999999995</v>
      </c>
      <c r="F29" s="65">
        <v>28.119661939754739</v>
      </c>
      <c r="G29" s="64">
        <v>834595.6</v>
      </c>
      <c r="H29" s="65">
        <v>20.069934754602645</v>
      </c>
      <c r="I29" s="66">
        <v>-0.25673979110361955</v>
      </c>
      <c r="J29" s="45">
        <v>0.40108387414194491</v>
      </c>
    </row>
    <row r="30" spans="1:10" x14ac:dyDescent="0.4">
      <c r="A30" s="42" t="s">
        <v>195</v>
      </c>
      <c r="B30" s="115">
        <v>22</v>
      </c>
      <c r="C30" s="64">
        <v>6618.6</v>
      </c>
      <c r="D30" s="65">
        <v>27.469547476231281</v>
      </c>
      <c r="E30" s="64">
        <v>86616.8</v>
      </c>
      <c r="F30" s="65">
        <v>22.48043918429186</v>
      </c>
      <c r="G30" s="64">
        <v>14711.4</v>
      </c>
      <c r="H30" s="65">
        <v>17.682123745972888</v>
      </c>
      <c r="I30" s="66">
        <v>4.8877333224574144</v>
      </c>
      <c r="J30" s="45">
        <v>0.27136533525345286</v>
      </c>
    </row>
    <row r="31" spans="1:10" x14ac:dyDescent="0.4">
      <c r="A31" s="44" t="s">
        <v>196</v>
      </c>
      <c r="B31" s="114">
        <v>22.314000000000021</v>
      </c>
      <c r="C31" s="61">
        <v>73653.399999999994</v>
      </c>
      <c r="D31" s="62">
        <v>25.824729422153581</v>
      </c>
      <c r="E31" s="61">
        <v>681264.2</v>
      </c>
      <c r="F31" s="62">
        <v>25.114898979268112</v>
      </c>
      <c r="G31" s="61">
        <v>661580.5</v>
      </c>
      <c r="H31" s="62">
        <v>18.696082563721948</v>
      </c>
      <c r="I31" s="63">
        <v>2.9752539562456805E-2</v>
      </c>
      <c r="J31" s="46">
        <v>0.34332413721799104</v>
      </c>
    </row>
    <row r="32" spans="1:10" x14ac:dyDescent="0.4">
      <c r="A32" s="44" t="s">
        <v>197</v>
      </c>
      <c r="B32" s="114">
        <v>21.425000000000004</v>
      </c>
      <c r="C32" s="61">
        <v>130967.9</v>
      </c>
      <c r="D32" s="62">
        <v>25.505412044541</v>
      </c>
      <c r="E32" s="61">
        <v>968319.9</v>
      </c>
      <c r="F32" s="62">
        <v>24.723382329121872</v>
      </c>
      <c r="G32" s="61">
        <v>2091658.7</v>
      </c>
      <c r="H32" s="62">
        <v>19.157333548435318</v>
      </c>
      <c r="I32" s="63">
        <v>-0.53705645189628681</v>
      </c>
      <c r="J32" s="46">
        <v>0.29054402412600699</v>
      </c>
    </row>
    <row r="33" spans="1:10" x14ac:dyDescent="0.4">
      <c r="A33" s="44" t="s">
        <v>198</v>
      </c>
      <c r="B33" s="114">
        <v>19.557999999999996</v>
      </c>
      <c r="C33" s="61">
        <v>15421.8</v>
      </c>
      <c r="D33" s="62">
        <v>24.925275067307847</v>
      </c>
      <c r="E33" s="61">
        <v>354109.7</v>
      </c>
      <c r="F33" s="62">
        <v>23.196504607218177</v>
      </c>
      <c r="G33" s="61">
        <v>341500.7</v>
      </c>
      <c r="H33" s="62">
        <v>17.327844969444858</v>
      </c>
      <c r="I33" s="63">
        <v>3.6922325488644679E-2</v>
      </c>
      <c r="J33" s="46">
        <v>0.338683757162062</v>
      </c>
    </row>
    <row r="34" spans="1:10" x14ac:dyDescent="0.4">
      <c r="A34" s="42" t="s">
        <v>199</v>
      </c>
      <c r="B34" s="115">
        <v>18.29</v>
      </c>
      <c r="C34" s="64">
        <v>337450.5</v>
      </c>
      <c r="D34" s="65">
        <v>22.520690679077372</v>
      </c>
      <c r="E34" s="64">
        <v>1899887.6</v>
      </c>
      <c r="F34" s="65">
        <v>22.002051231872876</v>
      </c>
      <c r="G34" s="64">
        <v>2090951.4</v>
      </c>
      <c r="H34" s="65">
        <v>15.393181304931332</v>
      </c>
      <c r="I34" s="66">
        <v>-9.1376490147021025E-2</v>
      </c>
      <c r="J34" s="45">
        <v>0.4293374966501784</v>
      </c>
    </row>
    <row r="35" spans="1:10" x14ac:dyDescent="0.4">
      <c r="A35" s="42" t="s">
        <v>200</v>
      </c>
      <c r="B35" s="115">
        <v>17.550000000000004</v>
      </c>
      <c r="C35" s="64">
        <v>158800.5</v>
      </c>
      <c r="D35" s="65">
        <v>22.232336485086634</v>
      </c>
      <c r="E35" s="64">
        <v>1246543.6000000001</v>
      </c>
      <c r="F35" s="65">
        <v>21.455454987695575</v>
      </c>
      <c r="G35" s="64">
        <v>1416626</v>
      </c>
      <c r="H35" s="65">
        <v>15.317116274867187</v>
      </c>
      <c r="I35" s="66">
        <v>-0.12006161118036794</v>
      </c>
      <c r="J35" s="45">
        <v>0.40075028501940468</v>
      </c>
    </row>
    <row r="36" spans="1:10" x14ac:dyDescent="0.4">
      <c r="A36" s="42" t="s">
        <v>201</v>
      </c>
      <c r="B36" s="115">
        <v>16</v>
      </c>
      <c r="C36" s="64">
        <v>20951.7</v>
      </c>
      <c r="D36" s="65">
        <v>18.392130471513052</v>
      </c>
      <c r="E36" s="64">
        <v>274932.2</v>
      </c>
      <c r="F36" s="65">
        <v>16.841131122509477</v>
      </c>
      <c r="G36" s="64">
        <v>216938.8</v>
      </c>
      <c r="H36" s="65">
        <v>14.002449308284179</v>
      </c>
      <c r="I36" s="66">
        <v>0.26732608459159923</v>
      </c>
      <c r="J36" s="45">
        <v>0.20272751943089465</v>
      </c>
    </row>
    <row r="37" spans="1:10" x14ac:dyDescent="0.4">
      <c r="A37" s="44" t="s">
        <v>202</v>
      </c>
      <c r="B37" s="114">
        <v>32.25</v>
      </c>
      <c r="C37" s="61">
        <v>3651.2</v>
      </c>
      <c r="D37" s="62">
        <v>33.557193251533747</v>
      </c>
      <c r="E37" s="61">
        <v>17317.2</v>
      </c>
      <c r="F37" s="62">
        <v>36.356610668262007</v>
      </c>
      <c r="G37" s="61">
        <v>35629.300000000003</v>
      </c>
      <c r="H37" s="62">
        <v>29.051971551503961</v>
      </c>
      <c r="I37" s="63">
        <v>-0.51396182355533226</v>
      </c>
      <c r="J37" s="46">
        <v>0.25143350783640361</v>
      </c>
    </row>
    <row r="38" spans="1:10" x14ac:dyDescent="0.4">
      <c r="A38" s="44" t="s">
        <v>203</v>
      </c>
      <c r="B38" s="114">
        <v>28.5</v>
      </c>
      <c r="C38" s="61">
        <v>4512.8999999999996</v>
      </c>
      <c r="D38" s="62">
        <v>29.85513122789601</v>
      </c>
      <c r="E38" s="61">
        <v>29092.6</v>
      </c>
      <c r="F38" s="62">
        <v>29.230557787904885</v>
      </c>
      <c r="G38" s="61">
        <v>87605.9</v>
      </c>
      <c r="H38" s="62">
        <v>20.651560512404195</v>
      </c>
      <c r="I38" s="63">
        <v>-0.66791506051533056</v>
      </c>
      <c r="J38" s="46">
        <v>0.41541641709583077</v>
      </c>
    </row>
    <row r="39" spans="1:10" x14ac:dyDescent="0.4">
      <c r="A39" s="42" t="s">
        <v>204</v>
      </c>
      <c r="B39" s="115">
        <v>26.25199999999997</v>
      </c>
      <c r="C39" s="64">
        <v>64597.599999999999</v>
      </c>
      <c r="D39" s="65">
        <v>27.596253046429265</v>
      </c>
      <c r="E39" s="64">
        <v>249523.9</v>
      </c>
      <c r="F39" s="65">
        <v>27.745988122329301</v>
      </c>
      <c r="G39" s="64">
        <v>259628.6</v>
      </c>
      <c r="H39" s="65">
        <v>22.228609911545611</v>
      </c>
      <c r="I39" s="66">
        <v>-3.8919826244104123E-2</v>
      </c>
      <c r="J39" s="45">
        <v>0.24821067231549851</v>
      </c>
    </row>
    <row r="40" spans="1:10" x14ac:dyDescent="0.4">
      <c r="A40" s="42" t="s">
        <v>205</v>
      </c>
      <c r="B40" s="115">
        <v>23.199000000000105</v>
      </c>
      <c r="C40" s="64">
        <v>88129.7</v>
      </c>
      <c r="D40" s="65">
        <v>24.721020054949314</v>
      </c>
      <c r="E40" s="64">
        <v>357577</v>
      </c>
      <c r="F40" s="65">
        <v>23.880655734569078</v>
      </c>
      <c r="G40" s="64">
        <v>641004.19999999995</v>
      </c>
      <c r="H40" s="65">
        <v>18.622671625490273</v>
      </c>
      <c r="I40" s="66">
        <v>-0.44216122140853364</v>
      </c>
      <c r="J40" s="45">
        <v>0.28234316830683953</v>
      </c>
    </row>
    <row r="41" spans="1:10" x14ac:dyDescent="0.4">
      <c r="A41" s="44" t="s">
        <v>206</v>
      </c>
      <c r="B41" s="114">
        <v>22.740000000000006</v>
      </c>
      <c r="C41" s="61">
        <v>229929.5</v>
      </c>
      <c r="D41" s="62">
        <v>25.739324227643706</v>
      </c>
      <c r="E41" s="61">
        <v>1279960.3999999999</v>
      </c>
      <c r="F41" s="62">
        <v>25.653531726450254</v>
      </c>
      <c r="G41" s="61">
        <v>993271.9</v>
      </c>
      <c r="H41" s="62">
        <v>19.759111709492643</v>
      </c>
      <c r="I41" s="63">
        <v>0.2886304344258605</v>
      </c>
      <c r="J41" s="46">
        <v>0.29831401854597656</v>
      </c>
    </row>
    <row r="42" spans="1:10" x14ac:dyDescent="0.4">
      <c r="A42" s="44" t="s">
        <v>207</v>
      </c>
      <c r="B42" s="114">
        <v>20.059999999999892</v>
      </c>
      <c r="C42" s="61">
        <v>72649.2</v>
      </c>
      <c r="D42" s="62">
        <v>22.761574525252868</v>
      </c>
      <c r="E42" s="61">
        <v>302121.09999999998</v>
      </c>
      <c r="F42" s="62">
        <v>21.953443072992926</v>
      </c>
      <c r="G42" s="61">
        <v>469031.4</v>
      </c>
      <c r="H42" s="62">
        <v>17.658568360241983</v>
      </c>
      <c r="I42" s="63">
        <v>-0.35586167578545924</v>
      </c>
      <c r="J42" s="46">
        <v>0.24321760547818772</v>
      </c>
    </row>
    <row r="43" spans="1:10" ht="19.5" thickBot="1" x14ac:dyDescent="0.45">
      <c r="A43" s="53" t="s">
        <v>208</v>
      </c>
      <c r="B43" s="52" t="s">
        <v>6</v>
      </c>
      <c r="C43" s="51" t="s">
        <v>6</v>
      </c>
      <c r="D43" s="41" t="s">
        <v>6</v>
      </c>
      <c r="E43" s="51" t="s">
        <v>6</v>
      </c>
      <c r="F43" s="41" t="s">
        <v>6</v>
      </c>
      <c r="G43" s="51" t="s">
        <v>6</v>
      </c>
      <c r="H43" s="41" t="s">
        <v>6</v>
      </c>
      <c r="I43" s="40" t="s">
        <v>6</v>
      </c>
      <c r="J43" s="37" t="s">
        <v>6</v>
      </c>
    </row>
    <row r="44" spans="1:10" x14ac:dyDescent="0.4">
      <c r="A44" s="116" t="s">
        <v>209</v>
      </c>
      <c r="B44" s="117">
        <v>386</v>
      </c>
      <c r="C44" s="118">
        <v>13576.9</v>
      </c>
      <c r="D44" s="119">
        <v>608.75744831294332</v>
      </c>
      <c r="E44" s="118">
        <v>100950.39999999999</v>
      </c>
      <c r="F44" s="119">
        <v>621.29735493866303</v>
      </c>
      <c r="G44" s="118">
        <v>130426.5</v>
      </c>
      <c r="H44" s="119">
        <v>631.37931938678105</v>
      </c>
      <c r="I44" s="120">
        <v>-0.22599778419262961</v>
      </c>
      <c r="J44" s="121">
        <v>-1.5968157553703202E-2</v>
      </c>
    </row>
    <row r="45" spans="1:10" x14ac:dyDescent="0.4">
      <c r="A45" s="42" t="s">
        <v>210</v>
      </c>
      <c r="B45" s="115">
        <v>381</v>
      </c>
      <c r="C45" s="64">
        <v>11736.2</v>
      </c>
      <c r="D45" s="65">
        <v>599.82728651522632</v>
      </c>
      <c r="E45" s="64">
        <v>93349.7</v>
      </c>
      <c r="F45" s="65">
        <v>608.34924482885322</v>
      </c>
      <c r="G45" s="64">
        <v>198486.1</v>
      </c>
      <c r="H45" s="65">
        <v>591.11683135494116</v>
      </c>
      <c r="I45" s="66">
        <v>-0.52969149980779517</v>
      </c>
      <c r="J45" s="45">
        <v>2.9152297075372417E-2</v>
      </c>
    </row>
    <row r="46" spans="1:10" x14ac:dyDescent="0.4">
      <c r="A46" s="42" t="s">
        <v>211</v>
      </c>
      <c r="B46" s="115">
        <v>336</v>
      </c>
      <c r="C46" s="64">
        <v>340.1</v>
      </c>
      <c r="D46" s="65">
        <v>431.01323140252867</v>
      </c>
      <c r="E46" s="64">
        <v>1879</v>
      </c>
      <c r="F46" s="65">
        <v>454.68068121341139</v>
      </c>
      <c r="G46" s="64">
        <v>5743</v>
      </c>
      <c r="H46" s="65">
        <v>404.63057635382205</v>
      </c>
      <c r="I46" s="66">
        <v>-0.67281908410238556</v>
      </c>
      <c r="J46" s="45">
        <v>0.12369333358491404</v>
      </c>
    </row>
    <row r="47" spans="1:10" x14ac:dyDescent="0.4">
      <c r="A47" s="44" t="s">
        <v>212</v>
      </c>
      <c r="B47" s="114">
        <v>92</v>
      </c>
      <c r="C47" s="61">
        <v>15025.5</v>
      </c>
      <c r="D47" s="62">
        <v>110.61911417257329</v>
      </c>
      <c r="E47" s="61">
        <v>66954.5</v>
      </c>
      <c r="F47" s="62">
        <v>121.25670716680732</v>
      </c>
      <c r="G47" s="61">
        <v>55746.7</v>
      </c>
      <c r="H47" s="62">
        <v>121.01248325012961</v>
      </c>
      <c r="I47" s="63">
        <v>0.20104867193932563</v>
      </c>
      <c r="J47" s="46">
        <v>2.018171267280806E-3</v>
      </c>
    </row>
    <row r="48" spans="1:10" x14ac:dyDescent="0.4">
      <c r="A48" s="44" t="s">
        <v>213</v>
      </c>
      <c r="B48" s="114" t="s">
        <v>6</v>
      </c>
      <c r="C48" s="61" t="s">
        <v>6</v>
      </c>
      <c r="D48" s="62" t="s">
        <v>6</v>
      </c>
      <c r="E48" s="61" t="s">
        <v>6</v>
      </c>
      <c r="F48" s="62" t="s">
        <v>6</v>
      </c>
      <c r="G48" s="61">
        <v>55</v>
      </c>
      <c r="H48" s="62">
        <v>0</v>
      </c>
      <c r="I48" s="63" t="s">
        <v>6</v>
      </c>
      <c r="J48" s="46" t="s">
        <v>6</v>
      </c>
    </row>
    <row r="49" spans="1:10" x14ac:dyDescent="0.4">
      <c r="A49" s="44" t="s">
        <v>214</v>
      </c>
      <c r="B49" s="114" t="s">
        <v>6</v>
      </c>
      <c r="C49" s="61" t="s">
        <v>6</v>
      </c>
      <c r="D49" s="62" t="s">
        <v>6</v>
      </c>
      <c r="E49" s="61">
        <v>340</v>
      </c>
      <c r="F49" s="62">
        <v>27.397058823529413</v>
      </c>
      <c r="G49" s="61">
        <v>1106</v>
      </c>
      <c r="H49" s="62">
        <v>23.648282097649187</v>
      </c>
      <c r="I49" s="63">
        <v>-0.69258589511754065</v>
      </c>
      <c r="J49" s="46">
        <v>0.15852215862448979</v>
      </c>
    </row>
    <row r="50" spans="1:10" x14ac:dyDescent="0.4">
      <c r="A50" s="44" t="s">
        <v>215</v>
      </c>
      <c r="B50" s="114" t="s">
        <v>6</v>
      </c>
      <c r="C50" s="61" t="s">
        <v>6</v>
      </c>
      <c r="D50" s="62" t="s">
        <v>6</v>
      </c>
      <c r="E50" s="61">
        <v>662</v>
      </c>
      <c r="F50" s="62">
        <v>30.581570996978851</v>
      </c>
      <c r="G50" s="61">
        <v>887</v>
      </c>
      <c r="H50" s="62">
        <v>29.052987598647125</v>
      </c>
      <c r="I50" s="63">
        <v>-0.25366403607666294</v>
      </c>
      <c r="J50" s="46">
        <v>5.2613638894848311E-2</v>
      </c>
    </row>
    <row r="51" spans="1:10" x14ac:dyDescent="0.4">
      <c r="A51" s="44" t="s">
        <v>216</v>
      </c>
      <c r="B51" s="114" t="s">
        <v>6</v>
      </c>
      <c r="C51" s="61" t="s">
        <v>6</v>
      </c>
      <c r="D51" s="62" t="s">
        <v>6</v>
      </c>
      <c r="E51" s="61">
        <v>135</v>
      </c>
      <c r="F51" s="62">
        <v>75</v>
      </c>
      <c r="G51" s="61">
        <v>51</v>
      </c>
      <c r="H51" s="62">
        <v>35</v>
      </c>
      <c r="I51" s="63">
        <v>1.6470588235294117</v>
      </c>
      <c r="J51" s="46">
        <v>1.1428571428571428</v>
      </c>
    </row>
    <row r="52" spans="1:10" x14ac:dyDescent="0.4">
      <c r="A52" s="44" t="s">
        <v>217</v>
      </c>
      <c r="B52" s="114">
        <v>50</v>
      </c>
      <c r="C52" s="61">
        <v>192</v>
      </c>
      <c r="D52" s="62">
        <v>95.3125</v>
      </c>
      <c r="E52" s="61">
        <v>192</v>
      </c>
      <c r="F52" s="62">
        <v>95.3125</v>
      </c>
      <c r="G52" s="61">
        <v>1675.5</v>
      </c>
      <c r="H52" s="62">
        <v>114.37182930468516</v>
      </c>
      <c r="I52" s="63">
        <v>-0.88540734109221131</v>
      </c>
      <c r="J52" s="46">
        <v>-0.16664356442101963</v>
      </c>
    </row>
    <row r="53" spans="1:10" x14ac:dyDescent="0.4">
      <c r="A53" s="44" t="s">
        <v>218</v>
      </c>
      <c r="B53" s="114">
        <v>50</v>
      </c>
      <c r="C53" s="61">
        <v>191</v>
      </c>
      <c r="D53" s="62">
        <v>130.10586387434554</v>
      </c>
      <c r="E53" s="61">
        <v>2314</v>
      </c>
      <c r="F53" s="62">
        <v>103.61504753673293</v>
      </c>
      <c r="G53" s="61">
        <v>7193.5</v>
      </c>
      <c r="H53" s="62">
        <v>101.36581636199347</v>
      </c>
      <c r="I53" s="63">
        <v>-0.67832070619309104</v>
      </c>
      <c r="J53" s="46">
        <v>2.2189247376128273E-2</v>
      </c>
    </row>
    <row r="54" spans="1:10" x14ac:dyDescent="0.4">
      <c r="A54" s="42" t="s">
        <v>219</v>
      </c>
      <c r="B54" s="115" t="s">
        <v>6</v>
      </c>
      <c r="C54" s="64" t="s">
        <v>6</v>
      </c>
      <c r="D54" s="65" t="s">
        <v>6</v>
      </c>
      <c r="E54" s="64">
        <v>26.4</v>
      </c>
      <c r="F54" s="65">
        <v>54</v>
      </c>
      <c r="G54" s="64">
        <v>968.9</v>
      </c>
      <c r="H54" s="65">
        <v>44.977438692098097</v>
      </c>
      <c r="I54" s="66">
        <v>-0.97275260604809577</v>
      </c>
      <c r="J54" s="45">
        <v>0.20060193666579418</v>
      </c>
    </row>
    <row r="55" spans="1:10" x14ac:dyDescent="0.4">
      <c r="A55" s="42" t="s">
        <v>220</v>
      </c>
      <c r="B55" s="115" t="s">
        <v>6</v>
      </c>
      <c r="C55" s="64" t="s">
        <v>6</v>
      </c>
      <c r="D55" s="65" t="s">
        <v>6</v>
      </c>
      <c r="E55" s="64">
        <v>31.7</v>
      </c>
      <c r="F55" s="65">
        <v>57</v>
      </c>
      <c r="G55" s="64">
        <v>13.9</v>
      </c>
      <c r="H55" s="65">
        <v>46.988571428571426</v>
      </c>
      <c r="I55" s="66">
        <v>1.2805755395683451</v>
      </c>
      <c r="J55" s="45">
        <v>0.21306092666909895</v>
      </c>
    </row>
    <row r="56" spans="1:10" x14ac:dyDescent="0.4">
      <c r="A56" s="42" t="s">
        <v>221</v>
      </c>
      <c r="B56" s="115" t="s">
        <v>6</v>
      </c>
      <c r="C56" s="64" t="s">
        <v>6</v>
      </c>
      <c r="D56" s="65" t="s">
        <v>6</v>
      </c>
      <c r="E56" s="64" t="s">
        <v>6</v>
      </c>
      <c r="F56" s="65" t="s">
        <v>6</v>
      </c>
      <c r="G56" s="64" t="s">
        <v>6</v>
      </c>
      <c r="H56" s="65" t="s">
        <v>6</v>
      </c>
      <c r="I56" s="66" t="s">
        <v>6</v>
      </c>
      <c r="J56" s="45" t="s">
        <v>6</v>
      </c>
    </row>
    <row r="57" spans="1:10" x14ac:dyDescent="0.4">
      <c r="A57" s="44" t="s">
        <v>222</v>
      </c>
      <c r="B57" s="114" t="s">
        <v>6</v>
      </c>
      <c r="C57" s="61" t="s">
        <v>6</v>
      </c>
      <c r="D57" s="62" t="s">
        <v>6</v>
      </c>
      <c r="E57" s="61" t="s">
        <v>6</v>
      </c>
      <c r="F57" s="62" t="s">
        <v>6</v>
      </c>
      <c r="G57" s="61">
        <v>727.1</v>
      </c>
      <c r="H57" s="62">
        <v>37.433626001232284</v>
      </c>
      <c r="I57" s="63" t="s">
        <v>6</v>
      </c>
      <c r="J57" s="46" t="s">
        <v>6</v>
      </c>
    </row>
    <row r="58" spans="1:10" x14ac:dyDescent="0.4">
      <c r="A58" s="44" t="s">
        <v>223</v>
      </c>
      <c r="B58" s="114">
        <v>43.68</v>
      </c>
      <c r="C58" s="61">
        <v>246.4</v>
      </c>
      <c r="D58" s="62">
        <v>50</v>
      </c>
      <c r="E58" s="61">
        <v>473.7</v>
      </c>
      <c r="F58" s="62">
        <v>48.401323877068563</v>
      </c>
      <c r="G58" s="61">
        <v>329.3</v>
      </c>
      <c r="H58" s="62">
        <v>36.361768707482987</v>
      </c>
      <c r="I58" s="63">
        <v>0.43850592165198898</v>
      </c>
      <c r="J58" s="46">
        <v>0.33110477288493184</v>
      </c>
    </row>
    <row r="59" spans="1:10" ht="19.5" thickBot="1" x14ac:dyDescent="0.45">
      <c r="A59" s="53" t="s">
        <v>224</v>
      </c>
      <c r="B59" s="52" t="s">
        <v>6</v>
      </c>
      <c r="C59" s="51" t="s">
        <v>6</v>
      </c>
      <c r="D59" s="41" t="s">
        <v>6</v>
      </c>
      <c r="E59" s="51" t="s">
        <v>6</v>
      </c>
      <c r="F59" s="41" t="s">
        <v>6</v>
      </c>
      <c r="G59" s="51">
        <v>42.4</v>
      </c>
      <c r="H59" s="41">
        <v>35</v>
      </c>
      <c r="I59" s="40" t="s">
        <v>6</v>
      </c>
      <c r="J59" s="37" t="s">
        <v>6</v>
      </c>
    </row>
    <row r="60" spans="1:10" x14ac:dyDescent="0.4">
      <c r="A60" s="116" t="s">
        <v>225</v>
      </c>
      <c r="B60" s="117">
        <v>40</v>
      </c>
      <c r="C60" s="118">
        <v>7404</v>
      </c>
      <c r="D60" s="119">
        <v>59.489371961102108</v>
      </c>
      <c r="E60" s="118">
        <v>34039.300000000003</v>
      </c>
      <c r="F60" s="119">
        <v>57.931018264182867</v>
      </c>
      <c r="G60" s="118">
        <v>17343.2</v>
      </c>
      <c r="H60" s="119">
        <v>45.670083952211819</v>
      </c>
      <c r="I60" s="120">
        <v>0.9626885465196735</v>
      </c>
      <c r="J60" s="121">
        <v>0.26846752295880655</v>
      </c>
    </row>
    <row r="61" spans="1:10" x14ac:dyDescent="0.4">
      <c r="A61" s="42" t="s">
        <v>226</v>
      </c>
      <c r="B61" s="115">
        <v>39</v>
      </c>
      <c r="C61" s="64">
        <v>1858</v>
      </c>
      <c r="D61" s="65">
        <v>53.464504843918192</v>
      </c>
      <c r="E61" s="64">
        <v>12728.7</v>
      </c>
      <c r="F61" s="65">
        <v>53.534867661269423</v>
      </c>
      <c r="G61" s="64">
        <v>4077.7</v>
      </c>
      <c r="H61" s="65">
        <v>47.791156779557106</v>
      </c>
      <c r="I61" s="66">
        <v>2.1215391029256692</v>
      </c>
      <c r="J61" s="45">
        <v>0.12018355002800889</v>
      </c>
    </row>
    <row r="62" spans="1:10" x14ac:dyDescent="0.4">
      <c r="A62" s="42" t="s">
        <v>227</v>
      </c>
      <c r="B62" s="115" t="s">
        <v>6</v>
      </c>
      <c r="C62" s="64" t="s">
        <v>6</v>
      </c>
      <c r="D62" s="65" t="s">
        <v>6</v>
      </c>
      <c r="E62" s="64">
        <v>1334</v>
      </c>
      <c r="F62" s="65">
        <v>44.575712143928037</v>
      </c>
      <c r="G62" s="64">
        <v>1</v>
      </c>
      <c r="H62" s="65">
        <v>30</v>
      </c>
      <c r="I62" s="66">
        <v>1333</v>
      </c>
      <c r="J62" s="45">
        <v>0.48585707146426788</v>
      </c>
    </row>
    <row r="63" spans="1:10" x14ac:dyDescent="0.4">
      <c r="A63" s="44" t="s">
        <v>228</v>
      </c>
      <c r="B63" s="114">
        <v>12</v>
      </c>
      <c r="C63" s="61">
        <v>32906.699999999997</v>
      </c>
      <c r="D63" s="62">
        <v>21.93383181307648</v>
      </c>
      <c r="E63" s="61">
        <v>137864.4</v>
      </c>
      <c r="F63" s="62">
        <v>19.750378473230661</v>
      </c>
      <c r="G63" s="61">
        <v>86825.1</v>
      </c>
      <c r="H63" s="62">
        <v>12.92591095402258</v>
      </c>
      <c r="I63" s="63">
        <v>0.58784038256218518</v>
      </c>
      <c r="J63" s="46">
        <v>0.52796801273679572</v>
      </c>
    </row>
    <row r="64" spans="1:10" x14ac:dyDescent="0.4">
      <c r="A64" s="44" t="s">
        <v>229</v>
      </c>
      <c r="B64" s="114">
        <v>12</v>
      </c>
      <c r="C64" s="61">
        <v>11598.5</v>
      </c>
      <c r="D64" s="62">
        <v>19.757273736812881</v>
      </c>
      <c r="E64" s="61">
        <v>68254.899999999994</v>
      </c>
      <c r="F64" s="62">
        <v>19.135536188245336</v>
      </c>
      <c r="G64" s="61">
        <v>40225.1</v>
      </c>
      <c r="H64" s="62">
        <v>13.622086446866048</v>
      </c>
      <c r="I64" s="63">
        <v>0.69682362505003081</v>
      </c>
      <c r="J64" s="46">
        <v>0.40474341158271937</v>
      </c>
    </row>
    <row r="65" spans="1:10" x14ac:dyDescent="0.4">
      <c r="A65" s="44" t="s">
        <v>230</v>
      </c>
      <c r="B65" s="114">
        <v>4</v>
      </c>
      <c r="C65" s="61">
        <v>183.4</v>
      </c>
      <c r="D65" s="62">
        <v>4</v>
      </c>
      <c r="E65" s="61">
        <v>1022</v>
      </c>
      <c r="F65" s="62">
        <v>5.7054794520547949</v>
      </c>
      <c r="G65" s="61">
        <v>1363.6</v>
      </c>
      <c r="H65" s="62">
        <v>9.2412731006160165</v>
      </c>
      <c r="I65" s="63">
        <v>-0.25051334702258721</v>
      </c>
      <c r="J65" s="46">
        <v>-0.38260893386275191</v>
      </c>
    </row>
    <row r="66" spans="1:10" x14ac:dyDescent="0.4">
      <c r="A66" s="42" t="s">
        <v>231</v>
      </c>
      <c r="B66" s="115">
        <v>10.283999999999999</v>
      </c>
      <c r="C66" s="64">
        <v>1874.5</v>
      </c>
      <c r="D66" s="65">
        <v>12.510120990973686</v>
      </c>
      <c r="E66" s="64">
        <v>25889.9</v>
      </c>
      <c r="F66" s="65">
        <v>12.157232710232721</v>
      </c>
      <c r="G66" s="64">
        <v>12789.1</v>
      </c>
      <c r="H66" s="65">
        <v>10.66568833508482</v>
      </c>
      <c r="I66" s="66">
        <v>1.0243723170512391</v>
      </c>
      <c r="J66" s="45">
        <v>0.13984511156597937</v>
      </c>
    </row>
    <row r="67" spans="1:10" x14ac:dyDescent="0.4">
      <c r="A67" s="42" t="s">
        <v>232</v>
      </c>
      <c r="B67" s="115">
        <v>10.283999999999997</v>
      </c>
      <c r="C67" s="64">
        <v>1476.8</v>
      </c>
      <c r="D67" s="65">
        <v>12.033363126675876</v>
      </c>
      <c r="E67" s="64">
        <v>16038.5</v>
      </c>
      <c r="F67" s="65">
        <v>12.180336687740835</v>
      </c>
      <c r="G67" s="64">
        <v>10479.1</v>
      </c>
      <c r="H67" s="65">
        <v>11.550995121727786</v>
      </c>
      <c r="I67" s="66">
        <v>0.53052265938868792</v>
      </c>
      <c r="J67" s="45">
        <v>5.4483753077623466E-2</v>
      </c>
    </row>
    <row r="68" spans="1:10" x14ac:dyDescent="0.4">
      <c r="A68" s="42" t="s">
        <v>233</v>
      </c>
      <c r="B68" s="115">
        <v>3.4279999999999999</v>
      </c>
      <c r="C68" s="64">
        <v>3.2</v>
      </c>
      <c r="D68" s="65">
        <v>3.4296296296296291</v>
      </c>
      <c r="E68" s="64">
        <v>6238.4</v>
      </c>
      <c r="F68" s="65">
        <v>7.0473887702694915</v>
      </c>
      <c r="G68" s="64">
        <v>31337.3</v>
      </c>
      <c r="H68" s="65">
        <v>7.0000019146597845</v>
      </c>
      <c r="I68" s="66">
        <v>-0.80092732941255318</v>
      </c>
      <c r="J68" s="45">
        <v>6.7695489497605543E-3</v>
      </c>
    </row>
    <row r="69" spans="1:10" x14ac:dyDescent="0.4">
      <c r="A69" s="44" t="s">
        <v>234</v>
      </c>
      <c r="B69" s="114">
        <v>8.5799999999999983</v>
      </c>
      <c r="C69" s="61">
        <v>19376.5</v>
      </c>
      <c r="D69" s="62">
        <v>15.407910613371865</v>
      </c>
      <c r="E69" s="61">
        <v>239980.2</v>
      </c>
      <c r="F69" s="62">
        <v>12.958282058269809</v>
      </c>
      <c r="G69" s="61">
        <v>82402.3</v>
      </c>
      <c r="H69" s="62">
        <v>9.9482316634365766</v>
      </c>
      <c r="I69" s="63">
        <v>1.9122997780401763</v>
      </c>
      <c r="J69" s="46">
        <v>0.30257140129700422</v>
      </c>
    </row>
    <row r="70" spans="1:10" x14ac:dyDescent="0.4">
      <c r="A70" s="44" t="s">
        <v>235</v>
      </c>
      <c r="B70" s="114">
        <v>8.5799999999999841</v>
      </c>
      <c r="C70" s="61">
        <v>41884.5</v>
      </c>
      <c r="D70" s="62">
        <v>10.513883178741537</v>
      </c>
      <c r="E70" s="61">
        <v>220202.9</v>
      </c>
      <c r="F70" s="62">
        <v>10.188887248987182</v>
      </c>
      <c r="G70" s="61">
        <v>175221.1</v>
      </c>
      <c r="H70" s="62">
        <v>8.8417619795789388</v>
      </c>
      <c r="I70" s="63">
        <v>0.25671451668777323</v>
      </c>
      <c r="J70" s="46">
        <v>0.15235936824804641</v>
      </c>
    </row>
    <row r="71" spans="1:10" ht="19.5" thickBot="1" x14ac:dyDescent="0.45">
      <c r="A71" s="53" t="s">
        <v>236</v>
      </c>
      <c r="B71" s="52">
        <v>2.8599999999999994</v>
      </c>
      <c r="C71" s="51">
        <v>13494.1</v>
      </c>
      <c r="D71" s="41">
        <v>8.115154771344514</v>
      </c>
      <c r="E71" s="51">
        <v>94812</v>
      </c>
      <c r="F71" s="41">
        <v>7.7827671602750668</v>
      </c>
      <c r="G71" s="51">
        <v>63601</v>
      </c>
      <c r="H71" s="41">
        <v>4.9065269414002888</v>
      </c>
      <c r="I71" s="40">
        <v>0.49073127781009734</v>
      </c>
      <c r="J71" s="37">
        <v>0.58620695518975774</v>
      </c>
    </row>
    <row r="72" spans="1:10" x14ac:dyDescent="0.4">
      <c r="A72" s="130" t="s">
        <v>237</v>
      </c>
      <c r="B72" s="131">
        <v>25</v>
      </c>
      <c r="C72" s="132">
        <v>16787.400000000001</v>
      </c>
      <c r="D72" s="133">
        <v>39.097846089502298</v>
      </c>
      <c r="E72" s="132">
        <v>101077.3</v>
      </c>
      <c r="F72" s="133">
        <v>38.556836310078914</v>
      </c>
      <c r="G72" s="132">
        <v>126459.9</v>
      </c>
      <c r="H72" s="133">
        <v>30.927003944815759</v>
      </c>
      <c r="I72" s="134">
        <v>-0.20071659079281251</v>
      </c>
      <c r="J72" s="135">
        <v>0.24670454269923328</v>
      </c>
    </row>
    <row r="73" spans="1:10" x14ac:dyDescent="0.4">
      <c r="A73" s="136" t="s">
        <v>238</v>
      </c>
      <c r="B73" s="137">
        <v>22</v>
      </c>
      <c r="C73" s="124">
        <v>4766.5</v>
      </c>
      <c r="D73" s="125">
        <v>34.274513013586514</v>
      </c>
      <c r="E73" s="124">
        <v>17839.3</v>
      </c>
      <c r="F73" s="125">
        <v>33.866284681217103</v>
      </c>
      <c r="G73" s="124">
        <v>20354</v>
      </c>
      <c r="H73" s="125">
        <v>27.886416046504202</v>
      </c>
      <c r="I73" s="126">
        <v>-0.12354819691461141</v>
      </c>
      <c r="J73" s="138">
        <v>0.21443661403963482</v>
      </c>
    </row>
    <row r="74" spans="1:10" x14ac:dyDescent="0.4">
      <c r="A74" s="136" t="s">
        <v>239</v>
      </c>
      <c r="B74" s="137">
        <v>10</v>
      </c>
      <c r="C74" s="124">
        <v>4.5999999999999996</v>
      </c>
      <c r="D74" s="125">
        <v>10</v>
      </c>
      <c r="E74" s="124">
        <v>28.4</v>
      </c>
      <c r="F74" s="125">
        <v>13.720930232558139</v>
      </c>
      <c r="G74" s="124">
        <v>40.4</v>
      </c>
      <c r="H74" s="125">
        <v>16.572580645161292</v>
      </c>
      <c r="I74" s="126">
        <v>-0.29702970297029702</v>
      </c>
      <c r="J74" s="138">
        <v>-0.1720703898602389</v>
      </c>
    </row>
    <row r="75" spans="1:10" x14ac:dyDescent="0.4">
      <c r="A75" s="139" t="s">
        <v>240</v>
      </c>
      <c r="B75" s="140">
        <v>17</v>
      </c>
      <c r="C75" s="127">
        <v>65177.2</v>
      </c>
      <c r="D75" s="128">
        <v>36.364781934408484</v>
      </c>
      <c r="E75" s="127">
        <v>324936.90000000002</v>
      </c>
      <c r="F75" s="128">
        <v>34.323184563702</v>
      </c>
      <c r="G75" s="127">
        <v>244753.5</v>
      </c>
      <c r="H75" s="128">
        <v>18.236944960997761</v>
      </c>
      <c r="I75" s="129">
        <v>0.32760879823986183</v>
      </c>
      <c r="J75" s="141">
        <v>0.88206876958322222</v>
      </c>
    </row>
    <row r="76" spans="1:10" x14ac:dyDescent="0.4">
      <c r="A76" s="139" t="s">
        <v>241</v>
      </c>
      <c r="B76" s="140">
        <v>12</v>
      </c>
      <c r="C76" s="127">
        <v>2078.1999999999998</v>
      </c>
      <c r="D76" s="128">
        <v>12.969037995149556</v>
      </c>
      <c r="E76" s="127">
        <v>8260.4</v>
      </c>
      <c r="F76" s="128">
        <v>13.774633063285993</v>
      </c>
      <c r="G76" s="127">
        <v>8724.7999999999993</v>
      </c>
      <c r="H76" s="128">
        <v>12.945904138384764</v>
      </c>
      <c r="I76" s="129">
        <v>-5.3227581147991893E-2</v>
      </c>
      <c r="J76" s="141">
        <v>6.401475833920614E-2</v>
      </c>
    </row>
    <row r="77" spans="1:10" x14ac:dyDescent="0.4">
      <c r="A77" s="139" t="s">
        <v>242</v>
      </c>
      <c r="B77" s="140" t="s">
        <v>243</v>
      </c>
      <c r="C77" s="127">
        <v>231</v>
      </c>
      <c r="D77" s="128">
        <v>4.0999999999999996</v>
      </c>
      <c r="E77" s="127">
        <v>486.5</v>
      </c>
      <c r="F77" s="128">
        <v>5.2906474820143883</v>
      </c>
      <c r="G77" s="127">
        <v>371.3</v>
      </c>
      <c r="H77" s="128">
        <v>18.491440422322775</v>
      </c>
      <c r="I77" s="129">
        <v>0.31026124427686502</v>
      </c>
      <c r="J77" s="141">
        <v>-0.71388667614949319</v>
      </c>
    </row>
    <row r="78" spans="1:10" x14ac:dyDescent="0.4">
      <c r="A78" s="136" t="s">
        <v>244</v>
      </c>
      <c r="B78" s="137" t="s">
        <v>6</v>
      </c>
      <c r="C78" s="124" t="s">
        <v>6</v>
      </c>
      <c r="D78" s="125" t="s">
        <v>6</v>
      </c>
      <c r="E78" s="124" t="s">
        <v>6</v>
      </c>
      <c r="F78" s="125" t="s">
        <v>6</v>
      </c>
      <c r="G78" s="124">
        <v>27.7</v>
      </c>
      <c r="H78" s="125">
        <v>100</v>
      </c>
      <c r="I78" s="126" t="s">
        <v>6</v>
      </c>
      <c r="J78" s="138" t="s">
        <v>6</v>
      </c>
    </row>
    <row r="79" spans="1:10" x14ac:dyDescent="0.4">
      <c r="A79" s="136" t="s">
        <v>245</v>
      </c>
      <c r="B79" s="137">
        <v>10</v>
      </c>
      <c r="C79" s="124">
        <v>175</v>
      </c>
      <c r="D79" s="125">
        <v>28.514285714285716</v>
      </c>
      <c r="E79" s="124">
        <v>456.9</v>
      </c>
      <c r="F79" s="125">
        <v>24.664040271394178</v>
      </c>
      <c r="G79" s="124">
        <v>161.5</v>
      </c>
      <c r="H79" s="125">
        <v>17.368421052631579</v>
      </c>
      <c r="I79" s="126">
        <v>1.8291021671826624</v>
      </c>
      <c r="J79" s="138">
        <v>0.42005080350451329</v>
      </c>
    </row>
    <row r="80" spans="1:10" x14ac:dyDescent="0.4">
      <c r="A80" s="139" t="s">
        <v>246</v>
      </c>
      <c r="B80" s="140">
        <v>17</v>
      </c>
      <c r="C80" s="127">
        <v>297.10000000000002</v>
      </c>
      <c r="D80" s="128">
        <v>17.116666666666667</v>
      </c>
      <c r="E80" s="127">
        <v>563.70000000000005</v>
      </c>
      <c r="F80" s="128">
        <v>17.751758499413832</v>
      </c>
      <c r="G80" s="127">
        <v>790.2</v>
      </c>
      <c r="H80" s="128">
        <v>16.690202632128685</v>
      </c>
      <c r="I80" s="129">
        <v>-0.28663629460895973</v>
      </c>
      <c r="J80" s="141">
        <v>6.3603533802618378E-2</v>
      </c>
    </row>
    <row r="81" spans="1:10" x14ac:dyDescent="0.4">
      <c r="A81" s="139" t="s">
        <v>247</v>
      </c>
      <c r="B81" s="140">
        <v>15</v>
      </c>
      <c r="C81" s="127">
        <v>72.7</v>
      </c>
      <c r="D81" s="128">
        <v>15.09111617312073</v>
      </c>
      <c r="E81" s="127">
        <v>237.9</v>
      </c>
      <c r="F81" s="128">
        <v>15.146036161335186</v>
      </c>
      <c r="G81" s="127">
        <v>902.9</v>
      </c>
      <c r="H81" s="128">
        <v>16.764211295923964</v>
      </c>
      <c r="I81" s="129">
        <v>-0.73651567172444343</v>
      </c>
      <c r="J81" s="141">
        <v>-9.6525574989753324E-2</v>
      </c>
    </row>
    <row r="82" spans="1:10" ht="19.5" thickBot="1" x14ac:dyDescent="0.45">
      <c r="A82" s="142" t="s">
        <v>248</v>
      </c>
      <c r="B82" s="143">
        <v>12</v>
      </c>
      <c r="C82" s="144">
        <v>3693.2</v>
      </c>
      <c r="D82" s="145">
        <v>13.327728085867621</v>
      </c>
      <c r="E82" s="144">
        <v>11624.9</v>
      </c>
      <c r="F82" s="145">
        <v>13.201558567142106</v>
      </c>
      <c r="G82" s="144">
        <v>9855.5</v>
      </c>
      <c r="H82" s="145">
        <v>12.32126734800047</v>
      </c>
      <c r="I82" s="146">
        <v>0.17953427020445434</v>
      </c>
      <c r="J82" s="147">
        <v>7.1444859873484701E-2</v>
      </c>
    </row>
    <row r="83" spans="1:10" x14ac:dyDescent="0.4">
      <c r="A83" s="116" t="s">
        <v>249</v>
      </c>
      <c r="B83" s="117" t="s">
        <v>6</v>
      </c>
      <c r="C83" s="118" t="s">
        <v>6</v>
      </c>
      <c r="D83" s="119" t="s">
        <v>6</v>
      </c>
      <c r="E83" s="118" t="s">
        <v>6</v>
      </c>
      <c r="F83" s="119" t="s">
        <v>6</v>
      </c>
      <c r="G83" s="118" t="s">
        <v>6</v>
      </c>
      <c r="H83" s="119" t="s">
        <v>6</v>
      </c>
      <c r="I83" s="120" t="s">
        <v>6</v>
      </c>
      <c r="J83" s="121" t="s">
        <v>6</v>
      </c>
    </row>
    <row r="84" spans="1:10" x14ac:dyDescent="0.4">
      <c r="A84" s="42" t="s">
        <v>250</v>
      </c>
      <c r="B84" s="115" t="s">
        <v>6</v>
      </c>
      <c r="C84" s="64" t="s">
        <v>6</v>
      </c>
      <c r="D84" s="65" t="s">
        <v>6</v>
      </c>
      <c r="E84" s="64" t="s">
        <v>6</v>
      </c>
      <c r="F84" s="65" t="s">
        <v>6</v>
      </c>
      <c r="G84" s="64" t="s">
        <v>6</v>
      </c>
      <c r="H84" s="65" t="s">
        <v>6</v>
      </c>
      <c r="I84" s="66" t="s">
        <v>6</v>
      </c>
      <c r="J84" s="45" t="s">
        <v>6</v>
      </c>
    </row>
    <row r="85" spans="1:10" x14ac:dyDescent="0.4">
      <c r="A85" s="42" t="s">
        <v>251</v>
      </c>
      <c r="B85" s="115">
        <v>77</v>
      </c>
      <c r="C85" s="64">
        <v>179.8</v>
      </c>
      <c r="D85" s="65">
        <v>111.76691729323308</v>
      </c>
      <c r="E85" s="64">
        <v>525.6</v>
      </c>
      <c r="F85" s="65">
        <v>99.841902313624672</v>
      </c>
      <c r="G85" s="64">
        <v>245.1</v>
      </c>
      <c r="H85" s="65">
        <v>84.542699724517902</v>
      </c>
      <c r="I85" s="66">
        <v>1.1444308445532436</v>
      </c>
      <c r="J85" s="45">
        <v>0.18096420671399385</v>
      </c>
    </row>
    <row r="86" spans="1:10" x14ac:dyDescent="0.4">
      <c r="A86" s="42" t="s">
        <v>252</v>
      </c>
      <c r="B86" s="115">
        <v>82</v>
      </c>
      <c r="C86" s="64">
        <v>1668.3</v>
      </c>
      <c r="D86" s="65">
        <v>114.22731320327047</v>
      </c>
      <c r="E86" s="64">
        <v>11769.2</v>
      </c>
      <c r="F86" s="65">
        <v>114.28161401012196</v>
      </c>
      <c r="G86" s="64">
        <v>8679.6</v>
      </c>
      <c r="H86" s="65">
        <v>94.159504093640052</v>
      </c>
      <c r="I86" s="66">
        <v>0.3559611041983502</v>
      </c>
      <c r="J86" s="45">
        <v>0.21370237779152704</v>
      </c>
    </row>
    <row r="87" spans="1:10" x14ac:dyDescent="0.4">
      <c r="A87" s="44" t="s">
        <v>253</v>
      </c>
      <c r="B87" s="114">
        <v>46</v>
      </c>
      <c r="C87" s="61">
        <v>244.4</v>
      </c>
      <c r="D87" s="62">
        <v>97.099447513812152</v>
      </c>
      <c r="E87" s="61">
        <v>336.2</v>
      </c>
      <c r="F87" s="62">
        <v>83.144578313253007</v>
      </c>
      <c r="G87" s="61">
        <v>686.6</v>
      </c>
      <c r="H87" s="62">
        <v>49.845624385447394</v>
      </c>
      <c r="I87" s="63">
        <v>-0.51034080978735807</v>
      </c>
      <c r="J87" s="46">
        <v>0.66804166540899745</v>
      </c>
    </row>
    <row r="88" spans="1:10" x14ac:dyDescent="0.4">
      <c r="A88" s="44" t="s">
        <v>254</v>
      </c>
      <c r="B88" s="114">
        <v>56</v>
      </c>
      <c r="C88" s="61">
        <v>836.5</v>
      </c>
      <c r="D88" s="62">
        <v>86.839386602098472</v>
      </c>
      <c r="E88" s="61">
        <v>1726.6</v>
      </c>
      <c r="F88" s="62">
        <v>87.858282496480541</v>
      </c>
      <c r="G88" s="61">
        <v>1674.7</v>
      </c>
      <c r="H88" s="62">
        <v>63.783064516129031</v>
      </c>
      <c r="I88" s="63">
        <v>3.0990625186600503E-2</v>
      </c>
      <c r="J88" s="46">
        <v>0.37745470781297336</v>
      </c>
    </row>
    <row r="89" spans="1:10" x14ac:dyDescent="0.4">
      <c r="A89" s="44" t="s">
        <v>255</v>
      </c>
      <c r="B89" s="114">
        <v>66</v>
      </c>
      <c r="C89" s="61">
        <v>1940.8</v>
      </c>
      <c r="D89" s="62">
        <v>89.187195546276968</v>
      </c>
      <c r="E89" s="61">
        <v>10031.1</v>
      </c>
      <c r="F89" s="62">
        <v>92.973193294283988</v>
      </c>
      <c r="G89" s="61">
        <v>9765.1</v>
      </c>
      <c r="H89" s="62">
        <v>76.115391318781661</v>
      </c>
      <c r="I89" s="63">
        <v>2.7239864415110955E-2</v>
      </c>
      <c r="J89" s="46">
        <v>0.22147691397787797</v>
      </c>
    </row>
    <row r="90" spans="1:10" x14ac:dyDescent="0.4">
      <c r="A90" s="44" t="s">
        <v>256</v>
      </c>
      <c r="B90" s="114">
        <v>68</v>
      </c>
      <c r="C90" s="61">
        <v>5554.6</v>
      </c>
      <c r="D90" s="62">
        <v>96.962944224173569</v>
      </c>
      <c r="E90" s="61">
        <v>38637.300000000003</v>
      </c>
      <c r="F90" s="62">
        <v>98.396349553266973</v>
      </c>
      <c r="G90" s="61">
        <v>33271</v>
      </c>
      <c r="H90" s="62">
        <v>78.4916983093661</v>
      </c>
      <c r="I90" s="63">
        <v>0.16129061344714626</v>
      </c>
      <c r="J90" s="46">
        <v>0.25358925431131524</v>
      </c>
    </row>
    <row r="91" spans="1:10" x14ac:dyDescent="0.4">
      <c r="A91" s="42" t="s">
        <v>257</v>
      </c>
      <c r="B91" s="115">
        <v>73</v>
      </c>
      <c r="C91" s="64">
        <v>1038.3</v>
      </c>
      <c r="D91" s="65">
        <v>88.358171521035587</v>
      </c>
      <c r="E91" s="64">
        <v>7099.6</v>
      </c>
      <c r="F91" s="65">
        <v>95.359224641110586</v>
      </c>
      <c r="G91" s="64">
        <v>6246.1</v>
      </c>
      <c r="H91" s="65">
        <v>85.324098977945127</v>
      </c>
      <c r="I91" s="66">
        <v>0.13664526664638735</v>
      </c>
      <c r="J91" s="45">
        <v>0.11761185624426428</v>
      </c>
    </row>
    <row r="92" spans="1:10" x14ac:dyDescent="0.4">
      <c r="A92" s="42" t="s">
        <v>258</v>
      </c>
      <c r="B92" s="115">
        <v>78</v>
      </c>
      <c r="C92" s="64">
        <v>7924.7</v>
      </c>
      <c r="D92" s="65">
        <v>96.671505794234037</v>
      </c>
      <c r="E92" s="64">
        <v>42741.7</v>
      </c>
      <c r="F92" s="65">
        <v>98.260353874473481</v>
      </c>
      <c r="G92" s="64">
        <v>39214.300000000003</v>
      </c>
      <c r="H92" s="65">
        <v>86.278828577956759</v>
      </c>
      <c r="I92" s="66">
        <v>8.9951879798950737E-2</v>
      </c>
      <c r="J92" s="45">
        <v>0.13886981886513308</v>
      </c>
    </row>
    <row r="93" spans="1:10" x14ac:dyDescent="0.4">
      <c r="A93" s="42" t="s">
        <v>259</v>
      </c>
      <c r="B93" s="115">
        <v>49</v>
      </c>
      <c r="C93" s="64">
        <v>57.7</v>
      </c>
      <c r="D93" s="65">
        <v>96.820388349514559</v>
      </c>
      <c r="E93" s="64">
        <v>194.3</v>
      </c>
      <c r="F93" s="65">
        <v>75.312824207492795</v>
      </c>
      <c r="G93" s="64">
        <v>162.9</v>
      </c>
      <c r="H93" s="65">
        <v>73.924398625429546</v>
      </c>
      <c r="I93" s="66">
        <v>0.19275629220380605</v>
      </c>
      <c r="J93" s="45">
        <v>1.8781696001320448E-2</v>
      </c>
    </row>
    <row r="94" spans="1:10" x14ac:dyDescent="0.4">
      <c r="A94" s="44" t="s">
        <v>260</v>
      </c>
      <c r="B94" s="114">
        <v>31</v>
      </c>
      <c r="C94" s="61">
        <v>124.2</v>
      </c>
      <c r="D94" s="62">
        <v>60.817391304347829</v>
      </c>
      <c r="E94" s="61">
        <v>457.8</v>
      </c>
      <c r="F94" s="62">
        <v>53.732110091743117</v>
      </c>
      <c r="G94" s="61">
        <v>143.4</v>
      </c>
      <c r="H94" s="62">
        <v>33.69874476987448</v>
      </c>
      <c r="I94" s="63">
        <v>2.1924686192468616</v>
      </c>
      <c r="J94" s="46">
        <v>0.59448402184338267</v>
      </c>
    </row>
    <row r="95" spans="1:10" x14ac:dyDescent="0.4">
      <c r="A95" s="44" t="s">
        <v>261</v>
      </c>
      <c r="B95" s="114">
        <v>33</v>
      </c>
      <c r="C95" s="61">
        <v>733.8</v>
      </c>
      <c r="D95" s="62">
        <v>36.149632052330332</v>
      </c>
      <c r="E95" s="61">
        <v>3981</v>
      </c>
      <c r="F95" s="62">
        <v>39.066678724302164</v>
      </c>
      <c r="G95" s="61">
        <v>9060.6</v>
      </c>
      <c r="H95" s="62">
        <v>32.447213392667933</v>
      </c>
      <c r="I95" s="63">
        <v>-0.56062512416396271</v>
      </c>
      <c r="J95" s="46">
        <v>0.20400720553494511</v>
      </c>
    </row>
    <row r="96" spans="1:10" ht="19.5" thickBot="1" x14ac:dyDescent="0.45">
      <c r="A96" s="53" t="s">
        <v>262</v>
      </c>
      <c r="B96" s="52">
        <v>23</v>
      </c>
      <c r="C96" s="51">
        <v>67.8</v>
      </c>
      <c r="D96" s="41">
        <v>55.920353982300888</v>
      </c>
      <c r="E96" s="51">
        <v>541.6</v>
      </c>
      <c r="F96" s="41">
        <v>56.119477066253047</v>
      </c>
      <c r="G96" s="51">
        <v>246.5</v>
      </c>
      <c r="H96" s="41">
        <v>28.442405063291137</v>
      </c>
      <c r="I96" s="40">
        <v>1.197160243407708</v>
      </c>
      <c r="J96" s="37">
        <v>0.97309183036293245</v>
      </c>
    </row>
    <row r="97" spans="1:10" x14ac:dyDescent="0.4">
      <c r="A97" s="116" t="s">
        <v>263</v>
      </c>
      <c r="B97" s="117" t="s">
        <v>6</v>
      </c>
      <c r="C97" s="118" t="s">
        <v>6</v>
      </c>
      <c r="D97" s="119" t="s">
        <v>6</v>
      </c>
      <c r="E97" s="118">
        <v>34.700000000000003</v>
      </c>
      <c r="F97" s="119">
        <v>15</v>
      </c>
      <c r="G97" s="118">
        <v>86.7</v>
      </c>
      <c r="H97" s="119">
        <v>11.790476190476191</v>
      </c>
      <c r="I97" s="120">
        <v>-0.59976931949250289</v>
      </c>
      <c r="J97" s="121">
        <v>0.27221324717285938</v>
      </c>
    </row>
    <row r="98" spans="1:10" x14ac:dyDescent="0.4">
      <c r="A98" s="44" t="s">
        <v>264</v>
      </c>
      <c r="B98" s="114">
        <v>13.25</v>
      </c>
      <c r="C98" s="61">
        <v>26807.7</v>
      </c>
      <c r="D98" s="62">
        <v>16.582350220272531</v>
      </c>
      <c r="E98" s="61">
        <v>173873.2</v>
      </c>
      <c r="F98" s="62">
        <v>17.360638499780244</v>
      </c>
      <c r="G98" s="61">
        <v>186643.7</v>
      </c>
      <c r="H98" s="62">
        <v>15.310341415220527</v>
      </c>
      <c r="I98" s="63">
        <v>-6.8421811183554546E-2</v>
      </c>
      <c r="J98" s="46">
        <v>0.13391583041521507</v>
      </c>
    </row>
    <row r="99" spans="1:10" x14ac:dyDescent="0.4">
      <c r="A99" s="42" t="s">
        <v>265</v>
      </c>
      <c r="B99" s="115" t="s">
        <v>6</v>
      </c>
      <c r="C99" s="64" t="s">
        <v>6</v>
      </c>
      <c r="D99" s="65" t="s">
        <v>6</v>
      </c>
      <c r="E99" s="64" t="s">
        <v>6</v>
      </c>
      <c r="F99" s="65" t="s">
        <v>6</v>
      </c>
      <c r="G99" s="64" t="s">
        <v>6</v>
      </c>
      <c r="H99" s="65" t="s">
        <v>6</v>
      </c>
      <c r="I99" s="66" t="s">
        <v>6</v>
      </c>
      <c r="J99" s="45" t="s">
        <v>6</v>
      </c>
    </row>
    <row r="100" spans="1:10" x14ac:dyDescent="0.4">
      <c r="A100" s="42" t="s">
        <v>266</v>
      </c>
      <c r="B100" s="115" t="s">
        <v>6</v>
      </c>
      <c r="C100" s="64" t="s">
        <v>6</v>
      </c>
      <c r="D100" s="65" t="s">
        <v>6</v>
      </c>
      <c r="E100" s="64" t="s">
        <v>6</v>
      </c>
      <c r="F100" s="65" t="s">
        <v>6</v>
      </c>
      <c r="G100" s="64" t="s">
        <v>6</v>
      </c>
      <c r="H100" s="65" t="s">
        <v>6</v>
      </c>
      <c r="I100" s="66" t="s">
        <v>6</v>
      </c>
      <c r="J100" s="45" t="s">
        <v>6</v>
      </c>
    </row>
    <row r="101" spans="1:10" x14ac:dyDescent="0.4">
      <c r="A101" s="44" t="s">
        <v>267</v>
      </c>
      <c r="B101" s="114">
        <v>15.5</v>
      </c>
      <c r="C101" s="61">
        <v>5855.3</v>
      </c>
      <c r="D101" s="62">
        <v>22.523809613288737</v>
      </c>
      <c r="E101" s="61">
        <v>24650.5</v>
      </c>
      <c r="F101" s="62">
        <v>20.86368919039543</v>
      </c>
      <c r="G101" s="61">
        <v>26421.1</v>
      </c>
      <c r="H101" s="62">
        <v>21.006404976744388</v>
      </c>
      <c r="I101" s="63">
        <v>-6.7014620890121862E-2</v>
      </c>
      <c r="J101" s="46">
        <v>-6.7939176887694503E-3</v>
      </c>
    </row>
    <row r="102" spans="1:10" x14ac:dyDescent="0.4">
      <c r="A102" s="44" t="s">
        <v>268</v>
      </c>
      <c r="B102" s="114">
        <v>14.5</v>
      </c>
      <c r="C102" s="61">
        <v>109.4</v>
      </c>
      <c r="D102" s="62">
        <v>16.13269424823411</v>
      </c>
      <c r="E102" s="61">
        <v>2914.3</v>
      </c>
      <c r="F102" s="62">
        <v>27.351495242410511</v>
      </c>
      <c r="G102" s="61">
        <v>1512.7</v>
      </c>
      <c r="H102" s="62">
        <v>22.159368635437882</v>
      </c>
      <c r="I102" s="63">
        <v>0.92655516625900713</v>
      </c>
      <c r="J102" s="46">
        <v>0.23430841791535678</v>
      </c>
    </row>
    <row r="103" spans="1:10" x14ac:dyDescent="0.4">
      <c r="A103" s="42" t="s">
        <v>269</v>
      </c>
      <c r="B103" s="115">
        <v>17.5</v>
      </c>
      <c r="C103" s="64">
        <v>668.1</v>
      </c>
      <c r="D103" s="65">
        <v>19.023225168835445</v>
      </c>
      <c r="E103" s="64">
        <v>3749.5</v>
      </c>
      <c r="F103" s="65">
        <v>18.907566108062102</v>
      </c>
      <c r="G103" s="64">
        <v>2733.5</v>
      </c>
      <c r="H103" s="65">
        <v>18.650593919871149</v>
      </c>
      <c r="I103" s="66">
        <v>0.37168465337479423</v>
      </c>
      <c r="J103" s="45">
        <v>1.3778230832486488E-2</v>
      </c>
    </row>
    <row r="104" spans="1:10" x14ac:dyDescent="0.4">
      <c r="A104" s="42" t="s">
        <v>270</v>
      </c>
      <c r="B104" s="115">
        <v>15</v>
      </c>
      <c r="C104" s="64">
        <v>254.1</v>
      </c>
      <c r="D104" s="65">
        <v>25.668112798264641</v>
      </c>
      <c r="E104" s="64">
        <v>2628.8</v>
      </c>
      <c r="F104" s="65">
        <v>16.717525125628139</v>
      </c>
      <c r="G104" s="64">
        <v>421.3</v>
      </c>
      <c r="H104" s="65">
        <v>17.842036210968249</v>
      </c>
      <c r="I104" s="66">
        <v>5.2397341561832418</v>
      </c>
      <c r="J104" s="45">
        <v>-6.3025938970397669E-2</v>
      </c>
    </row>
    <row r="105" spans="1:10" x14ac:dyDescent="0.4">
      <c r="A105" s="44" t="s">
        <v>271</v>
      </c>
      <c r="B105" s="114" t="s">
        <v>6</v>
      </c>
      <c r="C105" s="61" t="s">
        <v>6</v>
      </c>
      <c r="D105" s="62" t="s">
        <v>6</v>
      </c>
      <c r="E105" s="61" t="s">
        <v>6</v>
      </c>
      <c r="F105" s="62" t="s">
        <v>6</v>
      </c>
      <c r="G105" s="61" t="s">
        <v>6</v>
      </c>
      <c r="H105" s="62" t="s">
        <v>6</v>
      </c>
      <c r="I105" s="63" t="s">
        <v>6</v>
      </c>
      <c r="J105" s="46" t="s">
        <v>6</v>
      </c>
    </row>
    <row r="106" spans="1:10" ht="19.5" thickBot="1" x14ac:dyDescent="0.45">
      <c r="A106" s="53" t="s">
        <v>272</v>
      </c>
      <c r="B106" s="52" t="s">
        <v>6</v>
      </c>
      <c r="C106" s="51" t="s">
        <v>6</v>
      </c>
      <c r="D106" s="41" t="s">
        <v>6</v>
      </c>
      <c r="E106" s="51" t="s">
        <v>6</v>
      </c>
      <c r="F106" s="41" t="s">
        <v>6</v>
      </c>
      <c r="G106" s="51">
        <v>27</v>
      </c>
      <c r="H106" s="41">
        <v>20</v>
      </c>
      <c r="I106" s="40" t="s">
        <v>6</v>
      </c>
      <c r="J106" s="37" t="s">
        <v>6</v>
      </c>
    </row>
    <row r="108" spans="1:10" ht="23.25" thickBot="1" x14ac:dyDescent="0.45">
      <c r="A108" s="122" t="str">
        <f>"Prisrapport fryst-omsetning uke "&amp;MID(A2,14,2)</f>
        <v>Prisrapport fryst-omsetning uke 07</v>
      </c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0" x14ac:dyDescent="0.4">
      <c r="A109" s="55" t="s">
        <v>164</v>
      </c>
      <c r="B109" s="54" t="s">
        <v>165</v>
      </c>
      <c r="C109" s="112" t="str">
        <f>"Uke "&amp;MID(A2,14,7)</f>
        <v>Uke 07 2026</v>
      </c>
      <c r="D109" s="112"/>
      <c r="E109" s="112" t="s">
        <v>166</v>
      </c>
      <c r="F109" s="112"/>
      <c r="G109" s="112" t="s">
        <v>167</v>
      </c>
      <c r="H109" s="112"/>
      <c r="I109" s="112" t="s">
        <v>168</v>
      </c>
      <c r="J109" s="113"/>
    </row>
    <row r="110" spans="1:10" x14ac:dyDescent="0.4">
      <c r="A110" s="49" t="s">
        <v>169</v>
      </c>
      <c r="B110" s="48" t="s">
        <v>170</v>
      </c>
      <c r="C110" s="48" t="s">
        <v>4</v>
      </c>
      <c r="D110" s="48" t="s">
        <v>171</v>
      </c>
      <c r="E110" s="48" t="s">
        <v>4</v>
      </c>
      <c r="F110" s="48" t="s">
        <v>171</v>
      </c>
      <c r="G110" s="48" t="s">
        <v>4</v>
      </c>
      <c r="H110" s="48" t="s">
        <v>171</v>
      </c>
      <c r="I110" s="48" t="s">
        <v>172</v>
      </c>
      <c r="J110" s="47" t="s">
        <v>173</v>
      </c>
    </row>
    <row r="111" spans="1:10" ht="19.5" thickBot="1" x14ac:dyDescent="0.45">
      <c r="A111" s="111" t="s">
        <v>174</v>
      </c>
      <c r="B111" s="43"/>
      <c r="C111" s="48" t="s">
        <v>175</v>
      </c>
      <c r="D111" s="48" t="s">
        <v>170</v>
      </c>
      <c r="E111" s="48" t="s">
        <v>175</v>
      </c>
      <c r="F111" s="48" t="s">
        <v>170</v>
      </c>
      <c r="G111" s="48" t="s">
        <v>175</v>
      </c>
      <c r="H111" s="48" t="s">
        <v>170</v>
      </c>
      <c r="I111" s="48" t="s">
        <v>176</v>
      </c>
      <c r="J111" s="47" t="s">
        <v>177</v>
      </c>
    </row>
    <row r="112" spans="1:10" x14ac:dyDescent="0.4">
      <c r="A112" s="116" t="s">
        <v>273</v>
      </c>
      <c r="B112" s="117">
        <v>72.75</v>
      </c>
      <c r="C112" s="118">
        <v>76183.5</v>
      </c>
      <c r="D112" s="119">
        <v>110.02183051448148</v>
      </c>
      <c r="E112" s="118">
        <v>245497.5</v>
      </c>
      <c r="F112" s="119">
        <v>107.93292817645799</v>
      </c>
      <c r="G112" s="118">
        <v>343154.4</v>
      </c>
      <c r="H112" s="119">
        <v>96.98497819857981</v>
      </c>
      <c r="I112" s="120">
        <v>-0.2845858890342074</v>
      </c>
      <c r="J112" s="121">
        <v>0.1128829451862319</v>
      </c>
    </row>
    <row r="113" spans="1:10" x14ac:dyDescent="0.4">
      <c r="A113" s="42" t="s">
        <v>274</v>
      </c>
      <c r="B113" s="115">
        <v>70.25</v>
      </c>
      <c r="C113" s="64">
        <v>41764.699999999997</v>
      </c>
      <c r="D113" s="65">
        <v>102.90975250600687</v>
      </c>
      <c r="E113" s="64">
        <v>616431.19999999995</v>
      </c>
      <c r="F113" s="65">
        <v>102.70220007538556</v>
      </c>
      <c r="G113" s="64" t="s">
        <v>6</v>
      </c>
      <c r="H113" s="65" t="s">
        <v>6</v>
      </c>
      <c r="I113" s="66" t="s">
        <v>6</v>
      </c>
      <c r="J113" s="45" t="s">
        <v>6</v>
      </c>
    </row>
    <row r="114" spans="1:10" x14ac:dyDescent="0.4">
      <c r="A114" s="42" t="s">
        <v>275</v>
      </c>
      <c r="B114" s="115">
        <v>67.75</v>
      </c>
      <c r="C114" s="64">
        <v>259934</v>
      </c>
      <c r="D114" s="65">
        <v>106.24917510775335</v>
      </c>
      <c r="E114" s="64">
        <v>1581108.5</v>
      </c>
      <c r="F114" s="65">
        <v>104.54556251976264</v>
      </c>
      <c r="G114" s="64" t="s">
        <v>6</v>
      </c>
      <c r="H114" s="65" t="s">
        <v>6</v>
      </c>
      <c r="I114" s="66" t="s">
        <v>6</v>
      </c>
      <c r="J114" s="45" t="s">
        <v>6</v>
      </c>
    </row>
    <row r="115" spans="1:10" x14ac:dyDescent="0.4">
      <c r="A115" s="42" t="s">
        <v>276</v>
      </c>
      <c r="B115" s="115">
        <v>65.25</v>
      </c>
      <c r="C115" s="64">
        <v>149399.6</v>
      </c>
      <c r="D115" s="65">
        <v>103.44922554987616</v>
      </c>
      <c r="E115" s="64">
        <v>1737250.1</v>
      </c>
      <c r="F115" s="65">
        <v>103.88552488169451</v>
      </c>
      <c r="G115" s="64">
        <v>2793424.5</v>
      </c>
      <c r="H115" s="65">
        <v>78.221394626917629</v>
      </c>
      <c r="I115" s="66">
        <v>-0.37809305388421988</v>
      </c>
      <c r="J115" s="45">
        <v>0.32809604555356919</v>
      </c>
    </row>
    <row r="116" spans="1:10" x14ac:dyDescent="0.4">
      <c r="A116" s="42" t="s">
        <v>277</v>
      </c>
      <c r="B116" s="115">
        <v>62.75</v>
      </c>
      <c r="C116" s="64">
        <v>54516</v>
      </c>
      <c r="D116" s="65">
        <v>96.380411897424608</v>
      </c>
      <c r="E116" s="64">
        <v>676390.5</v>
      </c>
      <c r="F116" s="65">
        <v>98.04464405546797</v>
      </c>
      <c r="G116" s="64">
        <v>431190</v>
      </c>
      <c r="H116" s="65">
        <v>74.797293536492035</v>
      </c>
      <c r="I116" s="66">
        <v>0.56865998747651847</v>
      </c>
      <c r="J116" s="45">
        <v>0.31080470187914006</v>
      </c>
    </row>
    <row r="117" spans="1:10" x14ac:dyDescent="0.4">
      <c r="A117" s="44" t="s">
        <v>278</v>
      </c>
      <c r="B117" s="114" t="s">
        <v>6</v>
      </c>
      <c r="C117" s="61" t="s">
        <v>6</v>
      </c>
      <c r="D117" s="62" t="s">
        <v>6</v>
      </c>
      <c r="E117" s="61">
        <v>9853.5</v>
      </c>
      <c r="F117" s="62">
        <v>193.83513971438558</v>
      </c>
      <c r="G117" s="61">
        <v>331658.3</v>
      </c>
      <c r="H117" s="62">
        <v>145.52209310129922</v>
      </c>
      <c r="I117" s="63">
        <v>-0.97029020531070687</v>
      </c>
      <c r="J117" s="46">
        <v>0.33199801888126512</v>
      </c>
    </row>
    <row r="118" spans="1:10" x14ac:dyDescent="0.4">
      <c r="A118" s="44" t="s">
        <v>279</v>
      </c>
      <c r="B118" s="114" t="s">
        <v>6</v>
      </c>
      <c r="C118" s="61" t="s">
        <v>6</v>
      </c>
      <c r="D118" s="62" t="s">
        <v>6</v>
      </c>
      <c r="E118" s="61">
        <v>2366</v>
      </c>
      <c r="F118" s="62">
        <v>165</v>
      </c>
      <c r="G118" s="61" t="s">
        <v>6</v>
      </c>
      <c r="H118" s="62" t="s">
        <v>6</v>
      </c>
      <c r="I118" s="63" t="s">
        <v>6</v>
      </c>
      <c r="J118" s="46" t="s">
        <v>6</v>
      </c>
    </row>
    <row r="119" spans="1:10" x14ac:dyDescent="0.4">
      <c r="A119" s="44" t="s">
        <v>280</v>
      </c>
      <c r="B119" s="114" t="s">
        <v>6</v>
      </c>
      <c r="C119" s="61" t="s">
        <v>6</v>
      </c>
      <c r="D119" s="62" t="s">
        <v>6</v>
      </c>
      <c r="E119" s="61">
        <v>80184.100000000006</v>
      </c>
      <c r="F119" s="62">
        <v>189.64820605090353</v>
      </c>
      <c r="G119" s="61">
        <v>316551.09999999998</v>
      </c>
      <c r="H119" s="62">
        <v>142.80035195977808</v>
      </c>
      <c r="I119" s="63">
        <v>-0.7466946094959076</v>
      </c>
      <c r="J119" s="46">
        <v>0.32806539653572325</v>
      </c>
    </row>
    <row r="120" spans="1:10" x14ac:dyDescent="0.4">
      <c r="A120" s="44" t="s">
        <v>281</v>
      </c>
      <c r="B120" s="114" t="s">
        <v>6</v>
      </c>
      <c r="C120" s="61" t="s">
        <v>6</v>
      </c>
      <c r="D120" s="62" t="s">
        <v>6</v>
      </c>
      <c r="E120" s="61" t="s">
        <v>6</v>
      </c>
      <c r="F120" s="62" t="s">
        <v>6</v>
      </c>
      <c r="G120" s="61" t="s">
        <v>6</v>
      </c>
      <c r="H120" s="62" t="s">
        <v>6</v>
      </c>
      <c r="I120" s="63" t="s">
        <v>6</v>
      </c>
      <c r="J120" s="46" t="s">
        <v>6</v>
      </c>
    </row>
    <row r="121" spans="1:10" x14ac:dyDescent="0.4">
      <c r="A121" s="42" t="s">
        <v>282</v>
      </c>
      <c r="B121" s="115">
        <v>25.1</v>
      </c>
      <c r="C121" s="64">
        <v>19696.599999999999</v>
      </c>
      <c r="D121" s="65">
        <v>42.810671692940367</v>
      </c>
      <c r="E121" s="64">
        <v>274242.8</v>
      </c>
      <c r="F121" s="65">
        <v>41.820506049955206</v>
      </c>
      <c r="G121" s="64">
        <v>1957481.6</v>
      </c>
      <c r="H121" s="65">
        <v>28.646312326860254</v>
      </c>
      <c r="I121" s="66">
        <v>-0.85990019012183816</v>
      </c>
      <c r="J121" s="45">
        <v>0.45989143638366853</v>
      </c>
    </row>
    <row r="122" spans="1:10" x14ac:dyDescent="0.4">
      <c r="A122" s="42" t="s">
        <v>283</v>
      </c>
      <c r="B122" s="115">
        <v>24.099999999999998</v>
      </c>
      <c r="C122" s="64">
        <v>57866.6</v>
      </c>
      <c r="D122" s="65">
        <v>42.83811823441583</v>
      </c>
      <c r="E122" s="64">
        <v>694955.9</v>
      </c>
      <c r="F122" s="65">
        <v>42.326346154966863</v>
      </c>
      <c r="G122" s="64">
        <v>3180524.7</v>
      </c>
      <c r="H122" s="65">
        <v>28.420319048601367</v>
      </c>
      <c r="I122" s="66">
        <v>-0.78149646188881983</v>
      </c>
      <c r="J122" s="45">
        <v>0.48929876834193547</v>
      </c>
    </row>
    <row r="123" spans="1:10" x14ac:dyDescent="0.4">
      <c r="A123" s="42" t="s">
        <v>284</v>
      </c>
      <c r="B123" s="115">
        <v>22</v>
      </c>
      <c r="C123" s="64">
        <v>376564</v>
      </c>
      <c r="D123" s="65">
        <v>31.646936573264124</v>
      </c>
      <c r="E123" s="64">
        <v>1292042.2</v>
      </c>
      <c r="F123" s="65">
        <v>31.360543243054039</v>
      </c>
      <c r="G123" s="64">
        <v>1068449.6000000001</v>
      </c>
      <c r="H123" s="65">
        <v>25.004913723370457</v>
      </c>
      <c r="I123" s="66">
        <v>0.20926827058571582</v>
      </c>
      <c r="J123" s="45">
        <v>0.25417522291802153</v>
      </c>
    </row>
    <row r="124" spans="1:10" x14ac:dyDescent="0.4">
      <c r="A124" s="44" t="s">
        <v>285</v>
      </c>
      <c r="B124" s="114">
        <v>45.63</v>
      </c>
      <c r="C124" s="61">
        <v>76882.100000000006</v>
      </c>
      <c r="D124" s="62">
        <v>77.315237144865421</v>
      </c>
      <c r="E124" s="61">
        <v>398597.5</v>
      </c>
      <c r="F124" s="62">
        <v>77.795553972672792</v>
      </c>
      <c r="G124" s="61">
        <v>612357.9</v>
      </c>
      <c r="H124" s="62">
        <v>57.401735351569641</v>
      </c>
      <c r="I124" s="63">
        <v>-0.34907755742189334</v>
      </c>
      <c r="J124" s="46">
        <v>0.3552822662276095</v>
      </c>
    </row>
    <row r="125" spans="1:10" x14ac:dyDescent="0.4">
      <c r="A125" s="42" t="s">
        <v>286</v>
      </c>
      <c r="B125" s="115" t="s">
        <v>6</v>
      </c>
      <c r="C125" s="64" t="s">
        <v>6</v>
      </c>
      <c r="D125" s="65" t="s">
        <v>6</v>
      </c>
      <c r="E125" s="64" t="s">
        <v>6</v>
      </c>
      <c r="F125" s="65" t="s">
        <v>6</v>
      </c>
      <c r="G125" s="64" t="s">
        <v>6</v>
      </c>
      <c r="H125" s="65" t="s">
        <v>6</v>
      </c>
      <c r="I125" s="66" t="s">
        <v>6</v>
      </c>
      <c r="J125" s="45" t="s">
        <v>6</v>
      </c>
    </row>
    <row r="126" spans="1:10" ht="19.5" thickBot="1" x14ac:dyDescent="0.45">
      <c r="A126" s="50" t="s">
        <v>287</v>
      </c>
      <c r="B126" s="39" t="s">
        <v>6</v>
      </c>
      <c r="C126" s="38" t="s">
        <v>6</v>
      </c>
      <c r="D126" s="58" t="s">
        <v>6</v>
      </c>
      <c r="E126" s="38">
        <v>230.4</v>
      </c>
      <c r="F126" s="58">
        <v>27.64</v>
      </c>
      <c r="G126" s="38">
        <v>7491.2</v>
      </c>
      <c r="H126" s="58">
        <v>23.322404955147373</v>
      </c>
      <c r="I126" s="57">
        <v>-0.96924391285775313</v>
      </c>
      <c r="J126" s="56">
        <v>0.18512649330787442</v>
      </c>
    </row>
    <row r="127" spans="1:10" x14ac:dyDescent="0.4">
      <c r="A127" s="116" t="s">
        <v>288</v>
      </c>
      <c r="B127" s="117">
        <v>32.25</v>
      </c>
      <c r="C127" s="118">
        <v>229945.8</v>
      </c>
      <c r="D127" s="119">
        <v>75.920706923109705</v>
      </c>
      <c r="E127" s="118">
        <v>467530.7</v>
      </c>
      <c r="F127" s="119">
        <v>77.124291324612471</v>
      </c>
      <c r="G127" s="118">
        <v>685589.5</v>
      </c>
      <c r="H127" s="119">
        <v>65.085201226529833</v>
      </c>
      <c r="I127" s="120">
        <v>-0.31806029701446709</v>
      </c>
      <c r="J127" s="121">
        <v>0.18497430861710698</v>
      </c>
    </row>
    <row r="128" spans="1:10" x14ac:dyDescent="0.4">
      <c r="A128" s="42" t="s">
        <v>289</v>
      </c>
      <c r="B128" s="115">
        <v>28.5</v>
      </c>
      <c r="C128" s="64">
        <v>166584.70000000001</v>
      </c>
      <c r="D128" s="65">
        <v>72.911328012397775</v>
      </c>
      <c r="E128" s="64">
        <v>1046147.3</v>
      </c>
      <c r="F128" s="65">
        <v>72.595396629312276</v>
      </c>
      <c r="G128" s="64">
        <v>1098784.3999999999</v>
      </c>
      <c r="H128" s="65">
        <v>59.398908779556749</v>
      </c>
      <c r="I128" s="66">
        <v>-4.7904848303270291E-2</v>
      </c>
      <c r="J128" s="45">
        <v>0.22216717648350717</v>
      </c>
    </row>
    <row r="129" spans="1:10" x14ac:dyDescent="0.4">
      <c r="A129" s="42" t="s">
        <v>290</v>
      </c>
      <c r="B129" s="115">
        <v>24.5</v>
      </c>
      <c r="C129" s="64">
        <v>133258.6</v>
      </c>
      <c r="D129" s="65">
        <v>71.127723258044625</v>
      </c>
      <c r="E129" s="64">
        <v>464356.5</v>
      </c>
      <c r="F129" s="65">
        <v>72.020526303412396</v>
      </c>
      <c r="G129" s="64">
        <v>290045</v>
      </c>
      <c r="H129" s="65">
        <v>56.310671654398448</v>
      </c>
      <c r="I129" s="66">
        <v>0.60098088227688806</v>
      </c>
      <c r="J129" s="45">
        <v>0.2789853892248299</v>
      </c>
    </row>
    <row r="130" spans="1:10" x14ac:dyDescent="0.4">
      <c r="A130" s="44" t="s">
        <v>291</v>
      </c>
      <c r="B130" s="114">
        <v>33.601999999999997</v>
      </c>
      <c r="C130" s="61">
        <v>2220.6999999999998</v>
      </c>
      <c r="D130" s="62">
        <v>73</v>
      </c>
      <c r="E130" s="61">
        <v>2220.6999999999998</v>
      </c>
      <c r="F130" s="62">
        <v>73</v>
      </c>
      <c r="G130" s="61" t="s">
        <v>6</v>
      </c>
      <c r="H130" s="62" t="s">
        <v>6</v>
      </c>
      <c r="I130" s="63" t="s">
        <v>6</v>
      </c>
      <c r="J130" s="46" t="s">
        <v>6</v>
      </c>
    </row>
    <row r="131" spans="1:10" x14ac:dyDescent="0.4">
      <c r="A131" s="44" t="s">
        <v>292</v>
      </c>
      <c r="B131" s="114">
        <v>28.885999999999999</v>
      </c>
      <c r="C131" s="61">
        <v>1083.3</v>
      </c>
      <c r="D131" s="62">
        <v>73</v>
      </c>
      <c r="E131" s="61">
        <v>1083.3</v>
      </c>
      <c r="F131" s="62">
        <v>73</v>
      </c>
      <c r="G131" s="61" t="s">
        <v>6</v>
      </c>
      <c r="H131" s="62" t="s">
        <v>6</v>
      </c>
      <c r="I131" s="63" t="s">
        <v>6</v>
      </c>
      <c r="J131" s="46" t="s">
        <v>6</v>
      </c>
    </row>
    <row r="132" spans="1:10" x14ac:dyDescent="0.4">
      <c r="A132" s="42" t="s">
        <v>293</v>
      </c>
      <c r="B132" s="115" t="s">
        <v>6</v>
      </c>
      <c r="C132" s="64" t="s">
        <v>6</v>
      </c>
      <c r="D132" s="65" t="s">
        <v>6</v>
      </c>
      <c r="E132" s="64" t="s">
        <v>6</v>
      </c>
      <c r="F132" s="65" t="s">
        <v>6</v>
      </c>
      <c r="G132" s="64">
        <v>92984.5</v>
      </c>
      <c r="H132" s="65">
        <v>85.38358118135946</v>
      </c>
      <c r="I132" s="66" t="s">
        <v>6</v>
      </c>
      <c r="J132" s="45" t="s">
        <v>6</v>
      </c>
    </row>
    <row r="133" spans="1:10" x14ac:dyDescent="0.4">
      <c r="A133" s="44" t="s">
        <v>294</v>
      </c>
      <c r="B133" s="114" t="s">
        <v>6</v>
      </c>
      <c r="C133" s="61" t="s">
        <v>6</v>
      </c>
      <c r="D133" s="62" t="s">
        <v>6</v>
      </c>
      <c r="E133" s="61">
        <v>39262.800000000003</v>
      </c>
      <c r="F133" s="62">
        <v>156.65141682044225</v>
      </c>
      <c r="G133" s="61">
        <v>115091.4</v>
      </c>
      <c r="H133" s="62">
        <v>101.49661554958642</v>
      </c>
      <c r="I133" s="63">
        <v>-0.65885548355480938</v>
      </c>
      <c r="J133" s="46">
        <v>0.54341517667561845</v>
      </c>
    </row>
    <row r="134" spans="1:10" x14ac:dyDescent="0.4">
      <c r="A134" s="42" t="s">
        <v>295</v>
      </c>
      <c r="B134" s="115" t="s">
        <v>6</v>
      </c>
      <c r="C134" s="64" t="s">
        <v>6</v>
      </c>
      <c r="D134" s="65" t="s">
        <v>6</v>
      </c>
      <c r="E134" s="64">
        <v>3613</v>
      </c>
      <c r="F134" s="65">
        <v>88.917520066426789</v>
      </c>
      <c r="G134" s="64">
        <v>3266</v>
      </c>
      <c r="H134" s="65">
        <v>73.064543784445803</v>
      </c>
      <c r="I134" s="66">
        <v>0.10624617268830373</v>
      </c>
      <c r="J134" s="45">
        <v>0.21697222018863566</v>
      </c>
    </row>
    <row r="135" spans="1:10" x14ac:dyDescent="0.4">
      <c r="A135" s="44" t="s">
        <v>296</v>
      </c>
      <c r="B135" s="114">
        <v>58.4</v>
      </c>
      <c r="C135" s="61">
        <v>2511.1999999999998</v>
      </c>
      <c r="D135" s="62">
        <v>102.14651162790697</v>
      </c>
      <c r="E135" s="61">
        <v>32920.1</v>
      </c>
      <c r="F135" s="62">
        <v>104.00954408373249</v>
      </c>
      <c r="G135" s="61">
        <v>90717.2</v>
      </c>
      <c r="H135" s="62">
        <v>91.817299750543171</v>
      </c>
      <c r="I135" s="63">
        <v>-0.63711291794720293</v>
      </c>
      <c r="J135" s="46">
        <v>0.13278809512275158</v>
      </c>
    </row>
    <row r="136" spans="1:10" x14ac:dyDescent="0.4">
      <c r="A136" s="44" t="s">
        <v>297</v>
      </c>
      <c r="B136" s="114">
        <v>56.94</v>
      </c>
      <c r="C136" s="61">
        <v>6164.1</v>
      </c>
      <c r="D136" s="62">
        <v>99</v>
      </c>
      <c r="E136" s="61">
        <v>86452.3</v>
      </c>
      <c r="F136" s="62">
        <v>102.80378711115615</v>
      </c>
      <c r="G136" s="61">
        <v>187748.9</v>
      </c>
      <c r="H136" s="62">
        <v>86.461375792215875</v>
      </c>
      <c r="I136" s="63">
        <v>-0.53953232216007652</v>
      </c>
      <c r="J136" s="46">
        <v>0.18901400965691767</v>
      </c>
    </row>
    <row r="137" spans="1:10" x14ac:dyDescent="0.4">
      <c r="A137" s="44" t="s">
        <v>298</v>
      </c>
      <c r="B137" s="114">
        <v>55.48</v>
      </c>
      <c r="C137" s="61">
        <v>1201.5999999999999</v>
      </c>
      <c r="D137" s="62">
        <v>95</v>
      </c>
      <c r="E137" s="61">
        <v>41639.4</v>
      </c>
      <c r="F137" s="62">
        <v>101.79291023842917</v>
      </c>
      <c r="G137" s="61">
        <v>74943.3</v>
      </c>
      <c r="H137" s="62">
        <v>83.944768463501575</v>
      </c>
      <c r="I137" s="63">
        <v>-0.44438795729571556</v>
      </c>
      <c r="J137" s="46">
        <v>0.21261767828554806</v>
      </c>
    </row>
    <row r="138" spans="1:10" x14ac:dyDescent="0.4">
      <c r="A138" s="42" t="s">
        <v>299</v>
      </c>
      <c r="B138" s="115" t="s">
        <v>6</v>
      </c>
      <c r="C138" s="64" t="s">
        <v>6</v>
      </c>
      <c r="D138" s="65" t="s">
        <v>6</v>
      </c>
      <c r="E138" s="64" t="s">
        <v>6</v>
      </c>
      <c r="F138" s="65" t="s">
        <v>6</v>
      </c>
      <c r="G138" s="64" t="s">
        <v>6</v>
      </c>
      <c r="H138" s="65" t="s">
        <v>6</v>
      </c>
      <c r="I138" s="66" t="s">
        <v>6</v>
      </c>
      <c r="J138" s="45" t="s">
        <v>6</v>
      </c>
    </row>
    <row r="139" spans="1:10" x14ac:dyDescent="0.4">
      <c r="A139" s="42" t="s">
        <v>300</v>
      </c>
      <c r="B139" s="115" t="s">
        <v>6</v>
      </c>
      <c r="C139" s="64" t="s">
        <v>6</v>
      </c>
      <c r="D139" s="65" t="s">
        <v>6</v>
      </c>
      <c r="E139" s="64" t="s">
        <v>6</v>
      </c>
      <c r="F139" s="65" t="s">
        <v>6</v>
      </c>
      <c r="G139" s="64" t="s">
        <v>6</v>
      </c>
      <c r="H139" s="65" t="s">
        <v>6</v>
      </c>
      <c r="I139" s="66" t="s">
        <v>6</v>
      </c>
      <c r="J139" s="45" t="s">
        <v>6</v>
      </c>
    </row>
    <row r="140" spans="1:10" ht="19.5" thickBot="1" x14ac:dyDescent="0.45">
      <c r="A140" s="50" t="s">
        <v>301</v>
      </c>
      <c r="B140" s="39" t="s">
        <v>6</v>
      </c>
      <c r="C140" s="38" t="s">
        <v>6</v>
      </c>
      <c r="D140" s="58" t="s">
        <v>6</v>
      </c>
      <c r="E140" s="38">
        <v>19903.7</v>
      </c>
      <c r="F140" s="58">
        <v>101.70919978476438</v>
      </c>
      <c r="G140" s="38">
        <v>58126.3</v>
      </c>
      <c r="H140" s="58">
        <v>82.469128477797383</v>
      </c>
      <c r="I140" s="57">
        <v>-0.6575784111495141</v>
      </c>
      <c r="J140" s="56">
        <v>0.23330028656901441</v>
      </c>
    </row>
    <row r="141" spans="1:10" x14ac:dyDescent="0.4">
      <c r="A141" s="116" t="s">
        <v>302</v>
      </c>
      <c r="B141" s="117" t="s">
        <v>6</v>
      </c>
      <c r="C141" s="118" t="s">
        <v>6</v>
      </c>
      <c r="D141" s="119" t="s">
        <v>6</v>
      </c>
      <c r="E141" s="118" t="s">
        <v>6</v>
      </c>
      <c r="F141" s="119" t="s">
        <v>6</v>
      </c>
      <c r="G141" s="118" t="s">
        <v>6</v>
      </c>
      <c r="H141" s="119" t="s">
        <v>6</v>
      </c>
      <c r="I141" s="120" t="s">
        <v>6</v>
      </c>
      <c r="J141" s="121" t="s">
        <v>6</v>
      </c>
    </row>
    <row r="142" spans="1:10" x14ac:dyDescent="0.4">
      <c r="A142" s="42" t="s">
        <v>303</v>
      </c>
      <c r="B142" s="115">
        <v>80</v>
      </c>
      <c r="C142" s="64">
        <v>166261.1</v>
      </c>
      <c r="D142" s="65">
        <v>179.87530111031705</v>
      </c>
      <c r="E142" s="64">
        <v>724644.8</v>
      </c>
      <c r="F142" s="65">
        <v>182.22517445399811</v>
      </c>
      <c r="G142" s="64">
        <v>1330802.8999999999</v>
      </c>
      <c r="H142" s="65">
        <v>206.89751145011206</v>
      </c>
      <c r="I142" s="66">
        <v>-0.45548300202832431</v>
      </c>
      <c r="J142" s="45">
        <v>-0.11924907565678017</v>
      </c>
    </row>
    <row r="143" spans="1:10" x14ac:dyDescent="0.4">
      <c r="A143" s="44" t="s">
        <v>304</v>
      </c>
      <c r="B143" s="114">
        <v>12</v>
      </c>
      <c r="C143" s="61">
        <v>2273.6</v>
      </c>
      <c r="D143" s="62">
        <v>42</v>
      </c>
      <c r="E143" s="61">
        <v>14980</v>
      </c>
      <c r="F143" s="62">
        <v>34.550472897196258</v>
      </c>
      <c r="G143" s="61">
        <v>29261.4</v>
      </c>
      <c r="H143" s="62">
        <v>28.47136022199895</v>
      </c>
      <c r="I143" s="63">
        <v>-0.48806277211616672</v>
      </c>
      <c r="J143" s="46">
        <v>0.21351676308391349</v>
      </c>
    </row>
    <row r="144" spans="1:10" x14ac:dyDescent="0.4">
      <c r="A144" s="44" t="s">
        <v>305</v>
      </c>
      <c r="B144" s="114">
        <v>12</v>
      </c>
      <c r="C144" s="61">
        <v>234540.6</v>
      </c>
      <c r="D144" s="62">
        <v>42.465821141414324</v>
      </c>
      <c r="E144" s="61">
        <v>319797.8</v>
      </c>
      <c r="F144" s="62">
        <v>40.655848783199886</v>
      </c>
      <c r="G144" s="61">
        <v>227138.8</v>
      </c>
      <c r="H144" s="62">
        <v>23.409324650830239</v>
      </c>
      <c r="I144" s="63">
        <v>0.40793999087782451</v>
      </c>
      <c r="J144" s="46">
        <v>0.73673736383326116</v>
      </c>
    </row>
    <row r="145" spans="1:10" x14ac:dyDescent="0.4">
      <c r="A145" s="44" t="s">
        <v>306</v>
      </c>
      <c r="B145" s="114">
        <v>4</v>
      </c>
      <c r="C145" s="61">
        <v>64303.4</v>
      </c>
      <c r="D145" s="62">
        <v>29.240340946201915</v>
      </c>
      <c r="E145" s="61">
        <v>100382.8</v>
      </c>
      <c r="F145" s="62">
        <v>28.901334551337481</v>
      </c>
      <c r="G145" s="61">
        <v>48027</v>
      </c>
      <c r="H145" s="62">
        <v>21.529354321527475</v>
      </c>
      <c r="I145" s="63">
        <v>1.090132633726862</v>
      </c>
      <c r="J145" s="46">
        <v>0.34241529586601072</v>
      </c>
    </row>
    <row r="146" spans="1:10" x14ac:dyDescent="0.4">
      <c r="A146" s="42" t="s">
        <v>307</v>
      </c>
      <c r="B146" s="115">
        <v>17</v>
      </c>
      <c r="C146" s="64">
        <v>161644</v>
      </c>
      <c r="D146" s="65">
        <v>58.354375108262595</v>
      </c>
      <c r="E146" s="64">
        <v>173335.4</v>
      </c>
      <c r="F146" s="65">
        <v>57.531910331069128</v>
      </c>
      <c r="G146" s="64">
        <v>57710.8</v>
      </c>
      <c r="H146" s="65">
        <v>28.495496336907479</v>
      </c>
      <c r="I146" s="66">
        <v>2.0035175391781084</v>
      </c>
      <c r="J146" s="45">
        <v>1.0189825666083792</v>
      </c>
    </row>
    <row r="147" spans="1:10" x14ac:dyDescent="0.4">
      <c r="A147" s="42" t="s">
        <v>308</v>
      </c>
      <c r="B147" s="115" t="s">
        <v>6</v>
      </c>
      <c r="C147" s="64" t="s">
        <v>6</v>
      </c>
      <c r="D147" s="65" t="s">
        <v>6</v>
      </c>
      <c r="E147" s="64">
        <v>194.6</v>
      </c>
      <c r="F147" s="65">
        <v>47.482014388489212</v>
      </c>
      <c r="G147" s="64">
        <v>303.8</v>
      </c>
      <c r="H147" s="65">
        <v>26.42188940092166</v>
      </c>
      <c r="I147" s="66">
        <v>-0.35944700460829498</v>
      </c>
      <c r="J147" s="45">
        <v>0.79707112038826877</v>
      </c>
    </row>
    <row r="148" spans="1:10" x14ac:dyDescent="0.4">
      <c r="A148" s="42" t="s">
        <v>309</v>
      </c>
      <c r="B148" s="115" t="s">
        <v>243</v>
      </c>
      <c r="C148" s="64">
        <v>12769.4</v>
      </c>
      <c r="D148" s="65">
        <v>56.519235829404671</v>
      </c>
      <c r="E148" s="64">
        <v>12793.2</v>
      </c>
      <c r="F148" s="65">
        <v>56.507293718537973</v>
      </c>
      <c r="G148" s="64">
        <v>196</v>
      </c>
      <c r="H148" s="65">
        <v>30</v>
      </c>
      <c r="I148" s="66">
        <v>64.271428571428572</v>
      </c>
      <c r="J148" s="45">
        <v>0.8835764572845991</v>
      </c>
    </row>
    <row r="149" spans="1:10" x14ac:dyDescent="0.4">
      <c r="A149" s="42" t="s">
        <v>310</v>
      </c>
      <c r="B149" s="115" t="s">
        <v>243</v>
      </c>
      <c r="C149" s="64">
        <v>599.20000000000005</v>
      </c>
      <c r="D149" s="65">
        <v>39.354906542056078</v>
      </c>
      <c r="E149" s="64">
        <v>17158.400000000001</v>
      </c>
      <c r="F149" s="65">
        <v>46.615844484334204</v>
      </c>
      <c r="G149" s="64">
        <v>22185.8</v>
      </c>
      <c r="H149" s="65">
        <v>29.344447529500851</v>
      </c>
      <c r="I149" s="66">
        <v>-0.22660440461917072</v>
      </c>
      <c r="J149" s="45">
        <v>0.58857461662789534</v>
      </c>
    </row>
    <row r="150" spans="1:10" x14ac:dyDescent="0.4">
      <c r="A150" s="44" t="s">
        <v>311</v>
      </c>
      <c r="B150" s="114">
        <v>17</v>
      </c>
      <c r="C150" s="61">
        <v>12469.1</v>
      </c>
      <c r="D150" s="62">
        <v>34.441048034934497</v>
      </c>
      <c r="E150" s="61">
        <v>127080.3</v>
      </c>
      <c r="F150" s="62">
        <v>35.474448440624272</v>
      </c>
      <c r="G150" s="61">
        <v>45161.3</v>
      </c>
      <c r="H150" s="62">
        <v>36.457368286445018</v>
      </c>
      <c r="I150" s="63">
        <v>1.8139203255885015</v>
      </c>
      <c r="J150" s="46">
        <v>-2.6960800848211498E-2</v>
      </c>
    </row>
    <row r="151" spans="1:10" x14ac:dyDescent="0.4">
      <c r="A151" s="44" t="s">
        <v>312</v>
      </c>
      <c r="B151" s="114">
        <v>15</v>
      </c>
      <c r="C151" s="61">
        <v>838.3</v>
      </c>
      <c r="D151" s="62">
        <v>27</v>
      </c>
      <c r="E151" s="61">
        <v>2726.1</v>
      </c>
      <c r="F151" s="62">
        <v>20.810478208232446</v>
      </c>
      <c r="G151" s="61">
        <v>24882.2</v>
      </c>
      <c r="H151" s="62">
        <v>28.430467506631299</v>
      </c>
      <c r="I151" s="63">
        <v>-0.89043975211195159</v>
      </c>
      <c r="J151" s="46">
        <v>-0.26802194851778355</v>
      </c>
    </row>
    <row r="152" spans="1:10" x14ac:dyDescent="0.4">
      <c r="A152" s="44" t="s">
        <v>313</v>
      </c>
      <c r="B152" s="114" t="s">
        <v>243</v>
      </c>
      <c r="C152" s="61">
        <v>171.6</v>
      </c>
      <c r="D152" s="62">
        <v>20</v>
      </c>
      <c r="E152" s="61">
        <v>41186.699999999997</v>
      </c>
      <c r="F152" s="62">
        <v>20.817721645767396</v>
      </c>
      <c r="G152" s="61">
        <v>39142</v>
      </c>
      <c r="H152" s="62">
        <v>33.166843014922861</v>
      </c>
      <c r="I152" s="63">
        <v>5.2238005211792886E-2</v>
      </c>
      <c r="J152" s="46">
        <v>-0.37233333795438978</v>
      </c>
    </row>
    <row r="153" spans="1:10" ht="19.5" thickBot="1" x14ac:dyDescent="0.45">
      <c r="A153" s="50" t="s">
        <v>314</v>
      </c>
      <c r="B153" s="39" t="s">
        <v>6</v>
      </c>
      <c r="C153" s="38" t="s">
        <v>6</v>
      </c>
      <c r="D153" s="58" t="s">
        <v>6</v>
      </c>
      <c r="E153" s="38" t="s">
        <v>6</v>
      </c>
      <c r="F153" s="58" t="s">
        <v>6</v>
      </c>
      <c r="G153" s="38">
        <v>166.9</v>
      </c>
      <c r="H153" s="58">
        <v>90</v>
      </c>
      <c r="I153" s="57" t="s">
        <v>6</v>
      </c>
      <c r="J153" s="56" t="s">
        <v>6</v>
      </c>
    </row>
    <row r="154" spans="1:10" x14ac:dyDescent="0.4">
      <c r="A154" s="116" t="s">
        <v>315</v>
      </c>
      <c r="B154" s="117" t="s">
        <v>6</v>
      </c>
      <c r="C154" s="118" t="s">
        <v>6</v>
      </c>
      <c r="D154" s="119" t="s">
        <v>6</v>
      </c>
      <c r="E154" s="118" t="s">
        <v>6</v>
      </c>
      <c r="F154" s="119" t="s">
        <v>6</v>
      </c>
      <c r="G154" s="118" t="s">
        <v>6</v>
      </c>
      <c r="H154" s="119" t="s">
        <v>6</v>
      </c>
      <c r="I154" s="120" t="s">
        <v>6</v>
      </c>
      <c r="J154" s="121" t="s">
        <v>6</v>
      </c>
    </row>
    <row r="155" spans="1:10" x14ac:dyDescent="0.4">
      <c r="A155" s="42" t="s">
        <v>316</v>
      </c>
      <c r="B155" s="115">
        <v>67</v>
      </c>
      <c r="C155" s="64">
        <v>137.69999999999999</v>
      </c>
      <c r="D155" s="65">
        <v>132.80000000000001</v>
      </c>
      <c r="E155" s="64">
        <v>199.8</v>
      </c>
      <c r="F155" s="65">
        <v>130.39121621621624</v>
      </c>
      <c r="G155" s="64">
        <v>67.5</v>
      </c>
      <c r="H155" s="65">
        <v>123.15</v>
      </c>
      <c r="I155" s="66">
        <v>1.9600000000000002</v>
      </c>
      <c r="J155" s="45">
        <v>5.8799969274999836E-2</v>
      </c>
    </row>
    <row r="156" spans="1:10" x14ac:dyDescent="0.4">
      <c r="A156" s="42" t="s">
        <v>317</v>
      </c>
      <c r="B156" s="115" t="s">
        <v>6</v>
      </c>
      <c r="C156" s="64" t="s">
        <v>6</v>
      </c>
      <c r="D156" s="65" t="s">
        <v>6</v>
      </c>
      <c r="E156" s="64">
        <v>89.2</v>
      </c>
      <c r="F156" s="65">
        <v>116.33787878787878</v>
      </c>
      <c r="G156" s="64" t="s">
        <v>6</v>
      </c>
      <c r="H156" s="65" t="s">
        <v>6</v>
      </c>
      <c r="I156" s="66" t="s">
        <v>6</v>
      </c>
      <c r="J156" s="45" t="s">
        <v>6</v>
      </c>
    </row>
    <row r="157" spans="1:10" x14ac:dyDescent="0.4">
      <c r="A157" s="42" t="s">
        <v>318</v>
      </c>
      <c r="B157" s="115" t="s">
        <v>6</v>
      </c>
      <c r="C157" s="64" t="s">
        <v>6</v>
      </c>
      <c r="D157" s="65" t="s">
        <v>6</v>
      </c>
      <c r="E157" s="64" t="s">
        <v>6</v>
      </c>
      <c r="F157" s="65" t="s">
        <v>6</v>
      </c>
      <c r="G157" s="64" t="s">
        <v>6</v>
      </c>
      <c r="H157" s="65" t="s">
        <v>6</v>
      </c>
      <c r="I157" s="66" t="s">
        <v>6</v>
      </c>
      <c r="J157" s="45" t="s">
        <v>6</v>
      </c>
    </row>
    <row r="158" spans="1:10" x14ac:dyDescent="0.4">
      <c r="A158" s="44" t="s">
        <v>319</v>
      </c>
      <c r="B158" s="114" t="s">
        <v>6</v>
      </c>
      <c r="C158" s="61" t="s">
        <v>6</v>
      </c>
      <c r="D158" s="62" t="s">
        <v>6</v>
      </c>
      <c r="E158" s="61">
        <v>336.2</v>
      </c>
      <c r="F158" s="62">
        <v>93.132530120481931</v>
      </c>
      <c r="G158" s="61">
        <v>143.1</v>
      </c>
      <c r="H158" s="62">
        <v>0</v>
      </c>
      <c r="I158" s="63">
        <v>1.3494060097833682</v>
      </c>
      <c r="J158" s="46" t="s">
        <v>6</v>
      </c>
    </row>
    <row r="159" spans="1:10" x14ac:dyDescent="0.4">
      <c r="A159" s="44" t="s">
        <v>320</v>
      </c>
      <c r="B159" s="114" t="s">
        <v>6</v>
      </c>
      <c r="C159" s="61" t="s">
        <v>6</v>
      </c>
      <c r="D159" s="62" t="s">
        <v>6</v>
      </c>
      <c r="E159" s="61">
        <v>202.5</v>
      </c>
      <c r="F159" s="62">
        <v>100</v>
      </c>
      <c r="G159" s="61">
        <v>75.599999999999994</v>
      </c>
      <c r="H159" s="62">
        <v>89.2</v>
      </c>
      <c r="I159" s="63">
        <v>1.6785714285714288</v>
      </c>
      <c r="J159" s="46">
        <v>0.12107623318385646</v>
      </c>
    </row>
    <row r="160" spans="1:10" x14ac:dyDescent="0.4">
      <c r="A160" s="44" t="s">
        <v>321</v>
      </c>
      <c r="B160" s="114" t="s">
        <v>6</v>
      </c>
      <c r="C160" s="61" t="s">
        <v>6</v>
      </c>
      <c r="D160" s="62" t="s">
        <v>6</v>
      </c>
      <c r="E160" s="61">
        <v>1772.6</v>
      </c>
      <c r="F160" s="62">
        <v>99.960396039603964</v>
      </c>
      <c r="G160" s="61">
        <v>41.9</v>
      </c>
      <c r="H160" s="62">
        <v>95.1</v>
      </c>
      <c r="I160" s="63">
        <v>41.305489260143197</v>
      </c>
      <c r="J160" s="46">
        <v>5.1108265400672662E-2</v>
      </c>
    </row>
    <row r="161" spans="1:10" x14ac:dyDescent="0.4">
      <c r="A161" s="44" t="s">
        <v>322</v>
      </c>
      <c r="B161" s="114" t="s">
        <v>6</v>
      </c>
      <c r="C161" s="61" t="s">
        <v>6</v>
      </c>
      <c r="D161" s="62" t="s">
        <v>6</v>
      </c>
      <c r="E161" s="61" t="s">
        <v>6</v>
      </c>
      <c r="F161" s="62" t="s">
        <v>6</v>
      </c>
      <c r="G161" s="61" t="s">
        <v>6</v>
      </c>
      <c r="H161" s="62" t="s">
        <v>6</v>
      </c>
      <c r="I161" s="63" t="s">
        <v>6</v>
      </c>
      <c r="J161" s="46" t="s">
        <v>6</v>
      </c>
    </row>
    <row r="162" spans="1:10" x14ac:dyDescent="0.4">
      <c r="A162" s="42" t="s">
        <v>323</v>
      </c>
      <c r="B162" s="115" t="s">
        <v>243</v>
      </c>
      <c r="C162" s="64">
        <v>1745.7</v>
      </c>
      <c r="D162" s="65">
        <v>48.535066162570892</v>
      </c>
      <c r="E162" s="64">
        <v>11293</v>
      </c>
      <c r="F162" s="65">
        <v>38.420802162478076</v>
      </c>
      <c r="G162" s="64">
        <v>28101.5</v>
      </c>
      <c r="H162" s="65">
        <v>28.338444601021667</v>
      </c>
      <c r="I162" s="66">
        <v>-0.59813533085422488</v>
      </c>
      <c r="J162" s="45">
        <v>0.35578373137292496</v>
      </c>
    </row>
    <row r="163" spans="1:10" x14ac:dyDescent="0.4">
      <c r="A163" s="42" t="s">
        <v>324</v>
      </c>
      <c r="B163" s="115" t="s">
        <v>6</v>
      </c>
      <c r="C163" s="64" t="s">
        <v>6</v>
      </c>
      <c r="D163" s="65" t="s">
        <v>6</v>
      </c>
      <c r="E163" s="64">
        <v>1909.1</v>
      </c>
      <c r="F163" s="65">
        <v>30.599999999999998</v>
      </c>
      <c r="G163" s="64">
        <v>1371.2</v>
      </c>
      <c r="H163" s="65">
        <v>28.05</v>
      </c>
      <c r="I163" s="66">
        <v>0.39228413068844797</v>
      </c>
      <c r="J163" s="45">
        <v>9.0909090909090801E-2</v>
      </c>
    </row>
    <row r="164" spans="1:10" x14ac:dyDescent="0.4">
      <c r="A164" s="44" t="s">
        <v>325</v>
      </c>
      <c r="B164" s="114" t="s">
        <v>6</v>
      </c>
      <c r="C164" s="61" t="s">
        <v>6</v>
      </c>
      <c r="D164" s="62" t="s">
        <v>6</v>
      </c>
      <c r="E164" s="61" t="s">
        <v>6</v>
      </c>
      <c r="F164" s="62" t="s">
        <v>6</v>
      </c>
      <c r="G164" s="61">
        <v>454</v>
      </c>
      <c r="H164" s="62">
        <v>14.4784140969163</v>
      </c>
      <c r="I164" s="63" t="s">
        <v>6</v>
      </c>
      <c r="J164" s="46" t="s">
        <v>6</v>
      </c>
    </row>
    <row r="165" spans="1:10" x14ac:dyDescent="0.4">
      <c r="A165" s="44" t="s">
        <v>326</v>
      </c>
      <c r="B165" s="114" t="s">
        <v>243</v>
      </c>
      <c r="C165" s="61">
        <v>1573</v>
      </c>
      <c r="D165" s="62">
        <v>14.681818181818182</v>
      </c>
      <c r="E165" s="61">
        <v>7004</v>
      </c>
      <c r="F165" s="62">
        <v>15.39368218161051</v>
      </c>
      <c r="G165" s="61">
        <v>2765</v>
      </c>
      <c r="H165" s="62">
        <v>12.344611211573236</v>
      </c>
      <c r="I165" s="63">
        <v>1.5330922242314646</v>
      </c>
      <c r="J165" s="46">
        <v>0.24699611172676947</v>
      </c>
    </row>
    <row r="166" spans="1:10" x14ac:dyDescent="0.4">
      <c r="A166" s="42" t="s">
        <v>327</v>
      </c>
      <c r="B166" s="115" t="s">
        <v>6</v>
      </c>
      <c r="C166" s="64" t="s">
        <v>6</v>
      </c>
      <c r="D166" s="65" t="s">
        <v>6</v>
      </c>
      <c r="E166" s="64" t="s">
        <v>6</v>
      </c>
      <c r="F166" s="65" t="s">
        <v>6</v>
      </c>
      <c r="G166" s="64" t="s">
        <v>6</v>
      </c>
      <c r="H166" s="65" t="s">
        <v>6</v>
      </c>
      <c r="I166" s="66" t="s">
        <v>6</v>
      </c>
      <c r="J166" s="45" t="s">
        <v>6</v>
      </c>
    </row>
    <row r="167" spans="1:10" x14ac:dyDescent="0.4">
      <c r="A167" s="42" t="s">
        <v>328</v>
      </c>
      <c r="B167" s="115" t="s">
        <v>6</v>
      </c>
      <c r="C167" s="64" t="s">
        <v>6</v>
      </c>
      <c r="D167" s="65" t="s">
        <v>6</v>
      </c>
      <c r="E167" s="64" t="s">
        <v>6</v>
      </c>
      <c r="F167" s="65" t="s">
        <v>6</v>
      </c>
      <c r="G167" s="64" t="s">
        <v>6</v>
      </c>
      <c r="H167" s="65" t="s">
        <v>6</v>
      </c>
      <c r="I167" s="66" t="s">
        <v>6</v>
      </c>
      <c r="J167" s="45" t="s">
        <v>6</v>
      </c>
    </row>
    <row r="168" spans="1:10" ht="19.5" thickBot="1" x14ac:dyDescent="0.45">
      <c r="A168" s="50" t="s">
        <v>329</v>
      </c>
      <c r="B168" s="39" t="s">
        <v>243</v>
      </c>
      <c r="C168" s="38">
        <v>567.5</v>
      </c>
      <c r="D168" s="58">
        <v>30.049999999999997</v>
      </c>
      <c r="E168" s="38">
        <v>2843.2</v>
      </c>
      <c r="F168" s="58">
        <v>30.80720164609053</v>
      </c>
      <c r="G168" s="38">
        <v>889.2</v>
      </c>
      <c r="H168" s="58">
        <v>32.873026315789474</v>
      </c>
      <c r="I168" s="57">
        <v>2.1974808816914075</v>
      </c>
      <c r="J168" s="56">
        <v>-6.284254603923381E-2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Props1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2026-02-16T08:01:16Z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